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jaga\Desktop\ADEKVATNOST\"/>
    </mc:Choice>
  </mc:AlternateContent>
  <bookViews>
    <workbookView xWindow="0" yWindow="0" windowWidth="15465" windowHeight="10320" tabRatio="786" activeTab="28"/>
  </bookViews>
  <sheets>
    <sheet name="SS" sheetId="47" r:id="rId1"/>
    <sheet name="PT" sheetId="19" r:id="rId2"/>
    <sheet name="APKR-CV CB" sheetId="34" r:id="rId3"/>
    <sheet name="APKR-LSRV" sheetId="35" r:id="rId4"/>
    <sheet name="APKR-JI" sheetId="36" r:id="rId5"/>
    <sheet name="APKR-MRB MO" sheetId="37" r:id="rId6"/>
    <sheet name="APKR-B" sheetId="38" r:id="rId7"/>
    <sheet name="APKR-DTD" sheetId="39" r:id="rId8"/>
    <sheet name="APKR-PMK" sheetId="40" r:id="rId9"/>
    <sheet name="APKR-PSO" sheetId="41" r:id="rId10"/>
    <sheet name="APKR-PDO" sheetId="42" r:id="rId11"/>
    <sheet name="APKR-UIF" sheetId="43" r:id="rId12"/>
    <sheet name="APKR-OP" sheetId="44" r:id="rId13"/>
    <sheet name="APKR-Off bal" sheetId="45" r:id="rId14"/>
    <sheet name="APKR-Total" sheetId="48" r:id="rId15"/>
    <sheet name="VA" sheetId="20" r:id="rId16"/>
    <sheet name="KPVR" sheetId="14" r:id="rId17"/>
    <sheet name="SR-DI" sheetId="21" r:id="rId18"/>
    <sheet name="GR-DI-1" sheetId="22" r:id="rId19"/>
    <sheet name="GR-DI-2" sheetId="23" r:id="rId20"/>
    <sheet name="SI" sheetId="24" r:id="rId21"/>
    <sheet name="RI" sheetId="25" r:id="rId22"/>
    <sheet name="RDDS" sheetId="32" r:id="rId23"/>
    <sheet name="NLI" sheetId="27" r:id="rId24"/>
    <sheet name="RPCS" sheetId="28" r:id="rId25"/>
    <sheet name="Opcii" sheetId="29" r:id="rId26"/>
    <sheet name="ОР" sheetId="33" r:id="rId27"/>
    <sheet name="АК" sheetId="49" r:id="rId28"/>
    <sheet name="D75 Form" sheetId="46" r:id="rId29"/>
  </sheets>
  <definedNames>
    <definedName name="_xlnm.Print_Area" localSheetId="21">RI!$A$1:$G$50</definedName>
    <definedName name="_xlnm.Print_Titles" localSheetId="0">SS!$5:$6</definedName>
  </definedNames>
  <calcPr calcId="162913"/>
</workbook>
</file>

<file path=xl/calcChain.xml><?xml version="1.0" encoding="utf-8"?>
<calcChain xmlns="http://schemas.openxmlformats.org/spreadsheetml/2006/main">
  <c r="M9" i="48" l="1"/>
  <c r="M10" i="48"/>
  <c r="M11" i="48"/>
  <c r="M12" i="48"/>
  <c r="M13" i="48"/>
  <c r="M14" i="48"/>
  <c r="M15" i="48"/>
  <c r="M16" i="48"/>
  <c r="M17" i="48"/>
  <c r="M18" i="48"/>
  <c r="M19" i="48"/>
  <c r="C20" i="48"/>
  <c r="D20" i="48"/>
  <c r="E20" i="48"/>
  <c r="F20" i="48"/>
  <c r="G20" i="48"/>
  <c r="H20" i="48"/>
  <c r="I20" i="48"/>
  <c r="J20" i="48"/>
  <c r="K20" i="48"/>
  <c r="L20" i="48"/>
  <c r="M20" i="48"/>
  <c r="M22" i="48" s="1"/>
  <c r="M21" i="48"/>
  <c r="C10" i="46" l="1"/>
  <c r="C16" i="46" s="1"/>
  <c r="D10" i="46"/>
  <c r="D16" i="46" s="1"/>
  <c r="E10" i="46"/>
  <c r="C13" i="46"/>
  <c r="D13" i="46"/>
  <c r="E13" i="46"/>
  <c r="E16" i="46" s="1"/>
  <c r="C18" i="46"/>
  <c r="C24" i="46" s="1"/>
  <c r="D18" i="46"/>
  <c r="E18" i="46"/>
  <c r="C21" i="46"/>
  <c r="D21" i="46"/>
  <c r="D24" i="46" s="1"/>
  <c r="E21" i="46"/>
  <c r="E24" i="46"/>
  <c r="E25" i="46" l="1"/>
  <c r="E27" i="46" s="1"/>
  <c r="E26" i="46"/>
  <c r="F9" i="45"/>
  <c r="F75" i="45" s="1"/>
  <c r="G9" i="45"/>
  <c r="H9" i="45"/>
  <c r="I9" i="45"/>
  <c r="I75" i="45" s="1"/>
  <c r="J9" i="45"/>
  <c r="J75" i="45" s="1"/>
  <c r="K9" i="45"/>
  <c r="L9" i="45"/>
  <c r="M9" i="45"/>
  <c r="M75" i="45" s="1"/>
  <c r="N9" i="45"/>
  <c r="N75" i="45" s="1"/>
  <c r="O9" i="45"/>
  <c r="C10" i="45"/>
  <c r="C9" i="45" s="1"/>
  <c r="D10" i="45"/>
  <c r="I14" i="45" s="1"/>
  <c r="Q10" i="45"/>
  <c r="Q9" i="45" s="1"/>
  <c r="C11" i="45"/>
  <c r="E11" i="45" s="1"/>
  <c r="D11" i="45"/>
  <c r="Q11" i="45"/>
  <c r="C12" i="45"/>
  <c r="E12" i="45" s="1"/>
  <c r="D12" i="45"/>
  <c r="Q12" i="45"/>
  <c r="C13" i="45"/>
  <c r="E13" i="45" s="1"/>
  <c r="D13" i="45"/>
  <c r="Q13" i="45"/>
  <c r="G14" i="45"/>
  <c r="G77" i="45" s="1"/>
  <c r="H14" i="45"/>
  <c r="H77" i="45" s="1"/>
  <c r="K14" i="45"/>
  <c r="K77" i="45" s="1"/>
  <c r="L14" i="45"/>
  <c r="L77" i="45" s="1"/>
  <c r="M14" i="45"/>
  <c r="N14" i="45"/>
  <c r="O14" i="45"/>
  <c r="O77" i="45" s="1"/>
  <c r="F15" i="45"/>
  <c r="G15" i="45"/>
  <c r="H15" i="45"/>
  <c r="I15" i="45"/>
  <c r="J15" i="45"/>
  <c r="K15" i="45"/>
  <c r="L15" i="45"/>
  <c r="M15" i="45"/>
  <c r="N15" i="45"/>
  <c r="O15" i="45"/>
  <c r="C16" i="45"/>
  <c r="C15" i="45" s="1"/>
  <c r="D16" i="45"/>
  <c r="I20" i="45" s="1"/>
  <c r="Q16" i="45"/>
  <c r="Q15" i="45" s="1"/>
  <c r="C17" i="45"/>
  <c r="E17" i="45" s="1"/>
  <c r="D17" i="45"/>
  <c r="Q17" i="45"/>
  <c r="C18" i="45"/>
  <c r="E18" i="45" s="1"/>
  <c r="D18" i="45"/>
  <c r="Q18" i="45"/>
  <c r="C19" i="45"/>
  <c r="E19" i="45" s="1"/>
  <c r="D19" i="45"/>
  <c r="Q19" i="45"/>
  <c r="G20" i="45"/>
  <c r="H20" i="45"/>
  <c r="K20" i="45"/>
  <c r="L20" i="45"/>
  <c r="M20" i="45"/>
  <c r="N20" i="45"/>
  <c r="O20" i="45"/>
  <c r="F21" i="45"/>
  <c r="G21" i="45"/>
  <c r="H21" i="45"/>
  <c r="I21" i="45"/>
  <c r="J21" i="45"/>
  <c r="K21" i="45"/>
  <c r="L21" i="45"/>
  <c r="M21" i="45"/>
  <c r="N21" i="45"/>
  <c r="O21" i="45"/>
  <c r="C22" i="45"/>
  <c r="C21" i="45" s="1"/>
  <c r="D22" i="45"/>
  <c r="E22" i="45" s="1"/>
  <c r="Q22" i="45"/>
  <c r="Q21" i="45" s="1"/>
  <c r="C23" i="45"/>
  <c r="D23" i="45"/>
  <c r="E23" i="45" s="1"/>
  <c r="Q23" i="45"/>
  <c r="C24" i="45"/>
  <c r="D24" i="45"/>
  <c r="E24" i="45" s="1"/>
  <c r="Q24" i="45"/>
  <c r="C25" i="45"/>
  <c r="D25" i="45"/>
  <c r="E25" i="45" s="1"/>
  <c r="Q25" i="45"/>
  <c r="G26" i="45"/>
  <c r="H26" i="45"/>
  <c r="K26" i="45"/>
  <c r="L26" i="45"/>
  <c r="M26" i="45"/>
  <c r="N26" i="45"/>
  <c r="O26" i="45"/>
  <c r="C27" i="45"/>
  <c r="F27" i="45"/>
  <c r="G27" i="45"/>
  <c r="H27" i="45"/>
  <c r="I27" i="45"/>
  <c r="J27" i="45"/>
  <c r="K27" i="45"/>
  <c r="L27" i="45"/>
  <c r="M27" i="45"/>
  <c r="N27" i="45"/>
  <c r="O27" i="45"/>
  <c r="C28" i="45"/>
  <c r="D28" i="45"/>
  <c r="E28" i="45" s="1"/>
  <c r="Q28" i="45"/>
  <c r="Q27" i="45" s="1"/>
  <c r="C29" i="45"/>
  <c r="D29" i="45"/>
  <c r="E29" i="45" s="1"/>
  <c r="Q29" i="45"/>
  <c r="C30" i="45"/>
  <c r="D30" i="45"/>
  <c r="E30" i="45" s="1"/>
  <c r="Q30" i="45"/>
  <c r="C31" i="45"/>
  <c r="D31" i="45"/>
  <c r="E31" i="45" s="1"/>
  <c r="Q31" i="45"/>
  <c r="G32" i="45"/>
  <c r="H32" i="45"/>
  <c r="K32" i="45"/>
  <c r="L32" i="45"/>
  <c r="M32" i="45"/>
  <c r="N32" i="45"/>
  <c r="O32" i="45"/>
  <c r="C33" i="45"/>
  <c r="F33" i="45"/>
  <c r="G33" i="45"/>
  <c r="H33" i="45"/>
  <c r="I33" i="45"/>
  <c r="J33" i="45"/>
  <c r="K33" i="45"/>
  <c r="L33" i="45"/>
  <c r="M33" i="45"/>
  <c r="N33" i="45"/>
  <c r="O33" i="45"/>
  <c r="C34" i="45"/>
  <c r="D34" i="45"/>
  <c r="E34" i="45" s="1"/>
  <c r="Q34" i="45"/>
  <c r="Q33" i="45" s="1"/>
  <c r="C35" i="45"/>
  <c r="D35" i="45"/>
  <c r="E35" i="45" s="1"/>
  <c r="Q35" i="45"/>
  <c r="C36" i="45"/>
  <c r="D36" i="45"/>
  <c r="E36" i="45" s="1"/>
  <c r="Q36" i="45"/>
  <c r="C37" i="45"/>
  <c r="D37" i="45"/>
  <c r="E37" i="45" s="1"/>
  <c r="Q37" i="45"/>
  <c r="G38" i="45"/>
  <c r="H38" i="45"/>
  <c r="K38" i="45"/>
  <c r="L38" i="45"/>
  <c r="M38" i="45"/>
  <c r="N38" i="45"/>
  <c r="O38" i="45"/>
  <c r="C39" i="45"/>
  <c r="F39" i="45"/>
  <c r="G39" i="45"/>
  <c r="H39" i="45"/>
  <c r="I39" i="45"/>
  <c r="J39" i="45"/>
  <c r="K39" i="45"/>
  <c r="L39" i="45"/>
  <c r="M39" i="45"/>
  <c r="N39" i="45"/>
  <c r="O39" i="45"/>
  <c r="C40" i="45"/>
  <c r="D40" i="45"/>
  <c r="D39" i="45" s="1"/>
  <c r="E40" i="45"/>
  <c r="J44" i="45" s="1"/>
  <c r="Q40" i="45"/>
  <c r="Q39" i="45" s="1"/>
  <c r="C41" i="45"/>
  <c r="D41" i="45"/>
  <c r="E41" i="45"/>
  <c r="Q41" i="45"/>
  <c r="C42" i="45"/>
  <c r="D42" i="45"/>
  <c r="E42" i="45"/>
  <c r="Q42" i="45"/>
  <c r="C43" i="45"/>
  <c r="D43" i="45"/>
  <c r="E43" i="45"/>
  <c r="Q43" i="45"/>
  <c r="G44" i="45"/>
  <c r="H44" i="45"/>
  <c r="I44" i="45"/>
  <c r="Q44" i="45" s="1"/>
  <c r="K44" i="45"/>
  <c r="L44" i="45"/>
  <c r="M44" i="45"/>
  <c r="N44" i="45"/>
  <c r="O44" i="45"/>
  <c r="C45" i="45"/>
  <c r="F45" i="45"/>
  <c r="G45" i="45"/>
  <c r="H45" i="45"/>
  <c r="I45" i="45"/>
  <c r="J45" i="45"/>
  <c r="K45" i="45"/>
  <c r="L45" i="45"/>
  <c r="M45" i="45"/>
  <c r="N45" i="45"/>
  <c r="O45" i="45"/>
  <c r="C46" i="45"/>
  <c r="D46" i="45"/>
  <c r="D45" i="45" s="1"/>
  <c r="E46" i="45"/>
  <c r="J50" i="45" s="1"/>
  <c r="Q46" i="45"/>
  <c r="Q45" i="45" s="1"/>
  <c r="C47" i="45"/>
  <c r="D47" i="45"/>
  <c r="E47" i="45"/>
  <c r="Q47" i="45"/>
  <c r="C48" i="45"/>
  <c r="D48" i="45"/>
  <c r="E48" i="45"/>
  <c r="Q48" i="45"/>
  <c r="C49" i="45"/>
  <c r="D49" i="45"/>
  <c r="E49" i="45"/>
  <c r="Q49" i="45"/>
  <c r="G50" i="45"/>
  <c r="H50" i="45"/>
  <c r="I50" i="45"/>
  <c r="Q50" i="45" s="1"/>
  <c r="K50" i="45"/>
  <c r="L50" i="45"/>
  <c r="M50" i="45"/>
  <c r="N50" i="45"/>
  <c r="O50" i="45"/>
  <c r="C51" i="45"/>
  <c r="F51" i="45"/>
  <c r="G51" i="45"/>
  <c r="H51" i="45"/>
  <c r="I51" i="45"/>
  <c r="J51" i="45"/>
  <c r="K51" i="45"/>
  <c r="L51" i="45"/>
  <c r="M51" i="45"/>
  <c r="N51" i="45"/>
  <c r="O51" i="45"/>
  <c r="C52" i="45"/>
  <c r="D52" i="45"/>
  <c r="D51" i="45" s="1"/>
  <c r="E52" i="45"/>
  <c r="J56" i="45" s="1"/>
  <c r="Q52" i="45"/>
  <c r="Q51" i="45" s="1"/>
  <c r="C53" i="45"/>
  <c r="D53" i="45"/>
  <c r="E53" i="45"/>
  <c r="Q53" i="45"/>
  <c r="C54" i="45"/>
  <c r="D54" i="45"/>
  <c r="E54" i="45"/>
  <c r="Q54" i="45"/>
  <c r="C55" i="45"/>
  <c r="D55" i="45"/>
  <c r="E55" i="45"/>
  <c r="Q55" i="45"/>
  <c r="G56" i="45"/>
  <c r="H56" i="45"/>
  <c r="I56" i="45"/>
  <c r="K56" i="45"/>
  <c r="L56" i="45"/>
  <c r="M56" i="45"/>
  <c r="N56" i="45"/>
  <c r="O56" i="45"/>
  <c r="C57" i="45"/>
  <c r="F57" i="45"/>
  <c r="G57" i="45"/>
  <c r="H57" i="45"/>
  <c r="I57" i="45"/>
  <c r="J57" i="45"/>
  <c r="K57" i="45"/>
  <c r="L57" i="45"/>
  <c r="M57" i="45"/>
  <c r="N57" i="45"/>
  <c r="O57" i="45"/>
  <c r="C58" i="45"/>
  <c r="D58" i="45"/>
  <c r="D57" i="45" s="1"/>
  <c r="E58" i="45"/>
  <c r="J62" i="45" s="1"/>
  <c r="Q58" i="45"/>
  <c r="Q57" i="45" s="1"/>
  <c r="C59" i="45"/>
  <c r="D59" i="45"/>
  <c r="E59" i="45"/>
  <c r="Q59" i="45"/>
  <c r="C60" i="45"/>
  <c r="D60" i="45"/>
  <c r="E60" i="45"/>
  <c r="Q60" i="45"/>
  <c r="C61" i="45"/>
  <c r="D61" i="45"/>
  <c r="E61" i="45"/>
  <c r="Q61" i="45"/>
  <c r="G62" i="45"/>
  <c r="H62" i="45"/>
  <c r="I62" i="45"/>
  <c r="Q62" i="45" s="1"/>
  <c r="K62" i="45"/>
  <c r="L62" i="45"/>
  <c r="M62" i="45"/>
  <c r="M77" i="45" s="1"/>
  <c r="N62" i="45"/>
  <c r="O62" i="45"/>
  <c r="C63" i="45"/>
  <c r="F63" i="45"/>
  <c r="G63" i="45"/>
  <c r="G75" i="45" s="1"/>
  <c r="H63" i="45"/>
  <c r="I63" i="45"/>
  <c r="J63" i="45"/>
  <c r="K63" i="45"/>
  <c r="K75" i="45" s="1"/>
  <c r="L63" i="45"/>
  <c r="M63" i="45"/>
  <c r="N63" i="45"/>
  <c r="O63" i="45"/>
  <c r="O75" i="45" s="1"/>
  <c r="C64" i="45"/>
  <c r="D64" i="45"/>
  <c r="D63" i="45" s="1"/>
  <c r="E64" i="45"/>
  <c r="J68" i="45" s="1"/>
  <c r="Q64" i="45"/>
  <c r="Q63" i="45" s="1"/>
  <c r="C65" i="45"/>
  <c r="D65" i="45"/>
  <c r="E65" i="45"/>
  <c r="Q65" i="45"/>
  <c r="C66" i="45"/>
  <c r="D66" i="45"/>
  <c r="E66" i="45"/>
  <c r="Q66" i="45"/>
  <c r="C67" i="45"/>
  <c r="D67" i="45"/>
  <c r="E67" i="45"/>
  <c r="Q67" i="45"/>
  <c r="G68" i="45"/>
  <c r="H68" i="45"/>
  <c r="I68" i="45"/>
  <c r="Q68" i="45" s="1"/>
  <c r="K68" i="45"/>
  <c r="L68" i="45"/>
  <c r="M68" i="45"/>
  <c r="N68" i="45"/>
  <c r="O68" i="45"/>
  <c r="C69" i="45"/>
  <c r="F69" i="45"/>
  <c r="G69" i="45"/>
  <c r="H69" i="45"/>
  <c r="I69" i="45"/>
  <c r="J69" i="45"/>
  <c r="K69" i="45"/>
  <c r="M69" i="45"/>
  <c r="N69" i="45"/>
  <c r="O69" i="45"/>
  <c r="C70" i="45"/>
  <c r="D70" i="45"/>
  <c r="D69" i="45" s="1"/>
  <c r="E70" i="45"/>
  <c r="E69" i="45" s="1"/>
  <c r="Q70" i="45"/>
  <c r="Q69" i="45" s="1"/>
  <c r="C71" i="45"/>
  <c r="D71" i="45"/>
  <c r="E71" i="45"/>
  <c r="Q71" i="45"/>
  <c r="C72" i="45"/>
  <c r="D72" i="45"/>
  <c r="E72" i="45"/>
  <c r="Q72" i="45"/>
  <c r="C73" i="45"/>
  <c r="D73" i="45"/>
  <c r="E73" i="45"/>
  <c r="Q73" i="45"/>
  <c r="G74" i="45"/>
  <c r="H74" i="45"/>
  <c r="I74" i="45"/>
  <c r="Q74" i="45" s="1"/>
  <c r="J74" i="45"/>
  <c r="K74" i="45"/>
  <c r="L74" i="45"/>
  <c r="M74" i="45"/>
  <c r="N74" i="45"/>
  <c r="O74" i="45"/>
  <c r="H75" i="45"/>
  <c r="L75" i="45"/>
  <c r="N77" i="45"/>
  <c r="F11" i="44"/>
  <c r="D12" i="44"/>
  <c r="D10" i="44" s="1"/>
  <c r="E12" i="44"/>
  <c r="E10" i="44" s="1"/>
  <c r="F13" i="44"/>
  <c r="H13" i="44"/>
  <c r="F14" i="44"/>
  <c r="H14" i="44"/>
  <c r="H12" i="44" s="1"/>
  <c r="F15" i="44"/>
  <c r="H15" i="44"/>
  <c r="F16" i="44"/>
  <c r="H16" i="44"/>
  <c r="D18" i="44"/>
  <c r="F18" i="44" s="1"/>
  <c r="K18" i="44" s="1"/>
  <c r="K79" i="44" s="1"/>
  <c r="E18" i="44"/>
  <c r="R18" i="44"/>
  <c r="F19" i="44"/>
  <c r="F20" i="44"/>
  <c r="F21" i="44"/>
  <c r="D23" i="44"/>
  <c r="F23" i="44" s="1"/>
  <c r="E23" i="44"/>
  <c r="F24" i="44"/>
  <c r="F25" i="44"/>
  <c r="F26" i="44"/>
  <c r="R27" i="44"/>
  <c r="R23" i="44" s="1"/>
  <c r="R28" i="44"/>
  <c r="K29" i="44"/>
  <c r="R29" i="44"/>
  <c r="D30" i="44"/>
  <c r="F30" i="44" s="1"/>
  <c r="E30" i="44"/>
  <c r="F31" i="44"/>
  <c r="F32" i="44"/>
  <c r="F33" i="44"/>
  <c r="R34" i="44"/>
  <c r="R30" i="44" s="1"/>
  <c r="R35" i="44"/>
  <c r="R36" i="44"/>
  <c r="K37" i="44"/>
  <c r="R37" i="44"/>
  <c r="D38" i="44"/>
  <c r="F38" i="44" s="1"/>
  <c r="E38" i="44"/>
  <c r="F39" i="44"/>
  <c r="F40" i="44"/>
  <c r="F41" i="44"/>
  <c r="R42" i="44"/>
  <c r="R38" i="44" s="1"/>
  <c r="R43" i="44"/>
  <c r="R44" i="44"/>
  <c r="K45" i="44"/>
  <c r="R45" i="44"/>
  <c r="D46" i="44"/>
  <c r="F46" i="44" s="1"/>
  <c r="E46" i="44"/>
  <c r="F47" i="44"/>
  <c r="F48" i="44"/>
  <c r="F49" i="44"/>
  <c r="R50" i="44"/>
  <c r="R46" i="44" s="1"/>
  <c r="R51" i="44"/>
  <c r="R52" i="44"/>
  <c r="R53" i="44"/>
  <c r="R54" i="44"/>
  <c r="K55" i="44"/>
  <c r="R55" i="44"/>
  <c r="D56" i="44"/>
  <c r="E56" i="44"/>
  <c r="F56" i="44"/>
  <c r="F57" i="44"/>
  <c r="F58" i="44"/>
  <c r="F59" i="44"/>
  <c r="F60" i="44"/>
  <c r="R61" i="44"/>
  <c r="R56" i="44" s="1"/>
  <c r="R62" i="44"/>
  <c r="R63" i="44"/>
  <c r="R64" i="44"/>
  <c r="R65" i="44"/>
  <c r="K66" i="44"/>
  <c r="R66" i="44"/>
  <c r="D67" i="44"/>
  <c r="F67" i="44" s="1"/>
  <c r="E67" i="44"/>
  <c r="F68" i="44"/>
  <c r="F69" i="44"/>
  <c r="F70" i="44"/>
  <c r="F71" i="44"/>
  <c r="R72" i="44"/>
  <c r="R73" i="44"/>
  <c r="R74" i="44"/>
  <c r="R75" i="44"/>
  <c r="R67" i="44" s="1"/>
  <c r="R76" i="44"/>
  <c r="R77" i="44"/>
  <c r="K78" i="44"/>
  <c r="R78" i="44"/>
  <c r="J79" i="44"/>
  <c r="L79" i="44"/>
  <c r="M79" i="44"/>
  <c r="O79" i="44"/>
  <c r="P79" i="44"/>
  <c r="Q79" i="44"/>
  <c r="F11" i="43"/>
  <c r="D12" i="43"/>
  <c r="D10" i="43" s="1"/>
  <c r="E12" i="43"/>
  <c r="E10" i="43" s="1"/>
  <c r="F12" i="43"/>
  <c r="F13" i="43"/>
  <c r="H13" i="43"/>
  <c r="F14" i="43"/>
  <c r="H14" i="43"/>
  <c r="H12" i="43" s="1"/>
  <c r="F15" i="43"/>
  <c r="H15" i="43"/>
  <c r="F16" i="43"/>
  <c r="H16" i="43"/>
  <c r="D18" i="43"/>
  <c r="E18" i="43"/>
  <c r="F18" i="43"/>
  <c r="K18" i="43"/>
  <c r="K79" i="43" s="1"/>
  <c r="R18" i="43"/>
  <c r="F19" i="43"/>
  <c r="F20" i="43"/>
  <c r="F21" i="43"/>
  <c r="D23" i="43"/>
  <c r="E23" i="43"/>
  <c r="F23" i="43"/>
  <c r="F24" i="43"/>
  <c r="F25" i="43"/>
  <c r="F26" i="43"/>
  <c r="R27" i="43"/>
  <c r="R23" i="43" s="1"/>
  <c r="R28" i="43"/>
  <c r="K29" i="43"/>
  <c r="R29" i="43"/>
  <c r="D30" i="43"/>
  <c r="F30" i="43" s="1"/>
  <c r="E30" i="43"/>
  <c r="F31" i="43"/>
  <c r="F32" i="43"/>
  <c r="F33" i="43"/>
  <c r="R34" i="43"/>
  <c r="R30" i="43" s="1"/>
  <c r="R35" i="43"/>
  <c r="R36" i="43"/>
  <c r="K37" i="43"/>
  <c r="R37" i="43"/>
  <c r="D38" i="43"/>
  <c r="F38" i="43" s="1"/>
  <c r="E38" i="43"/>
  <c r="F39" i="43"/>
  <c r="F40" i="43"/>
  <c r="F41" i="43"/>
  <c r="R42" i="43"/>
  <c r="R38" i="43" s="1"/>
  <c r="R43" i="43"/>
  <c r="R44" i="43"/>
  <c r="K45" i="43"/>
  <c r="R45" i="43"/>
  <c r="D46" i="43"/>
  <c r="F46" i="43" s="1"/>
  <c r="E46" i="43"/>
  <c r="F47" i="43"/>
  <c r="F48" i="43"/>
  <c r="F49" i="43"/>
  <c r="R50" i="43"/>
  <c r="R46" i="43" s="1"/>
  <c r="R51" i="43"/>
  <c r="R52" i="43"/>
  <c r="R53" i="43"/>
  <c r="R54" i="43"/>
  <c r="K55" i="43"/>
  <c r="R55" i="43"/>
  <c r="D56" i="43"/>
  <c r="E56" i="43"/>
  <c r="F56" i="43"/>
  <c r="F57" i="43"/>
  <c r="F58" i="43"/>
  <c r="F59" i="43"/>
  <c r="F60" i="43"/>
  <c r="R61" i="43"/>
  <c r="R56" i="43" s="1"/>
  <c r="R62" i="43"/>
  <c r="R63" i="43"/>
  <c r="R64" i="43"/>
  <c r="R65" i="43"/>
  <c r="K66" i="43"/>
  <c r="R66" i="43"/>
  <c r="D67" i="43"/>
  <c r="E67" i="43"/>
  <c r="F67" i="43"/>
  <c r="F68" i="43"/>
  <c r="F69" i="43"/>
  <c r="F70" i="43"/>
  <c r="F71" i="43"/>
  <c r="R72" i="43"/>
  <c r="R73" i="43"/>
  <c r="R74" i="43"/>
  <c r="R75" i="43"/>
  <c r="R67" i="43" s="1"/>
  <c r="R76" i="43"/>
  <c r="R77" i="43"/>
  <c r="K78" i="43"/>
  <c r="R78" i="43"/>
  <c r="J79" i="43"/>
  <c r="L79" i="43"/>
  <c r="M79" i="43"/>
  <c r="O79" i="43"/>
  <c r="P79" i="43"/>
  <c r="Q79" i="43"/>
  <c r="F11" i="42"/>
  <c r="D12" i="42"/>
  <c r="D10" i="42" s="1"/>
  <c r="E12" i="42"/>
  <c r="E10" i="42" s="1"/>
  <c r="F12" i="42"/>
  <c r="F13" i="42"/>
  <c r="H13" i="42" s="1"/>
  <c r="H12" i="42" s="1"/>
  <c r="F14" i="42"/>
  <c r="H14" i="42"/>
  <c r="F15" i="42"/>
  <c r="H15" i="42" s="1"/>
  <c r="F16" i="42"/>
  <c r="H16" i="42"/>
  <c r="D18" i="42"/>
  <c r="E18" i="42"/>
  <c r="F18" i="42"/>
  <c r="K18" i="42"/>
  <c r="K79" i="42" s="1"/>
  <c r="R18" i="42"/>
  <c r="F19" i="42"/>
  <c r="F20" i="42"/>
  <c r="F21" i="42"/>
  <c r="D23" i="42"/>
  <c r="E23" i="42"/>
  <c r="F23" i="42"/>
  <c r="R23" i="42"/>
  <c r="F24" i="42"/>
  <c r="F25" i="42"/>
  <c r="F26" i="42"/>
  <c r="R27" i="42"/>
  <c r="R28" i="42"/>
  <c r="K29" i="42"/>
  <c r="R29" i="42"/>
  <c r="D30" i="42"/>
  <c r="F30" i="42" s="1"/>
  <c r="E30" i="42"/>
  <c r="F31" i="42"/>
  <c r="F32" i="42"/>
  <c r="F33" i="42"/>
  <c r="R34" i="42"/>
  <c r="R30" i="42" s="1"/>
  <c r="R35" i="42"/>
  <c r="R36" i="42"/>
  <c r="K37" i="42"/>
  <c r="R37" i="42"/>
  <c r="D38" i="42"/>
  <c r="F38" i="42" s="1"/>
  <c r="E38" i="42"/>
  <c r="F39" i="42"/>
  <c r="F40" i="42"/>
  <c r="F41" i="42"/>
  <c r="R42" i="42"/>
  <c r="R43" i="42"/>
  <c r="R38" i="42" s="1"/>
  <c r="R44" i="42"/>
  <c r="K45" i="42"/>
  <c r="R45" i="42"/>
  <c r="D46" i="42"/>
  <c r="F46" i="42" s="1"/>
  <c r="E46" i="42"/>
  <c r="F47" i="42"/>
  <c r="F48" i="42"/>
  <c r="F49" i="42"/>
  <c r="R50" i="42"/>
  <c r="R46" i="42" s="1"/>
  <c r="R51" i="42"/>
  <c r="R52" i="42"/>
  <c r="R53" i="42"/>
  <c r="R54" i="42"/>
  <c r="K55" i="42"/>
  <c r="R55" i="42"/>
  <c r="D56" i="42"/>
  <c r="E56" i="42"/>
  <c r="F56" i="42"/>
  <c r="F57" i="42"/>
  <c r="F58" i="42"/>
  <c r="F59" i="42"/>
  <c r="F60" i="42"/>
  <c r="R61" i="42"/>
  <c r="R62" i="42"/>
  <c r="R56" i="42" s="1"/>
  <c r="R63" i="42"/>
  <c r="R64" i="42"/>
  <c r="R65" i="42"/>
  <c r="K66" i="42"/>
  <c r="R66" i="42"/>
  <c r="D67" i="42"/>
  <c r="E67" i="42"/>
  <c r="F67" i="42"/>
  <c r="F68" i="42"/>
  <c r="F69" i="42"/>
  <c r="F70" i="42"/>
  <c r="F71" i="42"/>
  <c r="R72" i="42"/>
  <c r="R73" i="42"/>
  <c r="R74" i="42"/>
  <c r="R75" i="42"/>
  <c r="R67" i="42" s="1"/>
  <c r="R76" i="42"/>
  <c r="R77" i="42"/>
  <c r="K78" i="42"/>
  <c r="R78" i="42"/>
  <c r="J79" i="42"/>
  <c r="L79" i="42"/>
  <c r="M79" i="42"/>
  <c r="O79" i="42"/>
  <c r="P79" i="42"/>
  <c r="Q79" i="42"/>
  <c r="F11" i="41"/>
  <c r="D12" i="41"/>
  <c r="D10" i="41" s="1"/>
  <c r="E12" i="41"/>
  <c r="E10" i="41" s="1"/>
  <c r="F12" i="41"/>
  <c r="F13" i="41"/>
  <c r="H13" i="41"/>
  <c r="F14" i="41"/>
  <c r="H14" i="41"/>
  <c r="H12" i="41" s="1"/>
  <c r="F15" i="41"/>
  <c r="H15" i="41"/>
  <c r="F16" i="41"/>
  <c r="H16" i="41"/>
  <c r="D18" i="41"/>
  <c r="E18" i="41"/>
  <c r="F18" i="41"/>
  <c r="K18" i="41"/>
  <c r="K79" i="41" s="1"/>
  <c r="R18" i="41"/>
  <c r="F19" i="41"/>
  <c r="F20" i="41"/>
  <c r="F21" i="41"/>
  <c r="D23" i="41"/>
  <c r="E23" i="41"/>
  <c r="F23" i="41"/>
  <c r="F24" i="41"/>
  <c r="F25" i="41"/>
  <c r="F26" i="41"/>
  <c r="R27" i="41"/>
  <c r="R23" i="41" s="1"/>
  <c r="R28" i="41"/>
  <c r="K29" i="41"/>
  <c r="R29" i="41"/>
  <c r="D30" i="41"/>
  <c r="F30" i="41" s="1"/>
  <c r="E30" i="41"/>
  <c r="F31" i="41"/>
  <c r="F32" i="41"/>
  <c r="F33" i="41"/>
  <c r="R34" i="41"/>
  <c r="R30" i="41" s="1"/>
  <c r="R35" i="41"/>
  <c r="R36" i="41"/>
  <c r="K37" i="41"/>
  <c r="R37" i="41"/>
  <c r="D38" i="41"/>
  <c r="F38" i="41" s="1"/>
  <c r="E38" i="41"/>
  <c r="F39" i="41"/>
  <c r="F40" i="41"/>
  <c r="F41" i="41"/>
  <c r="R42" i="41"/>
  <c r="R38" i="41" s="1"/>
  <c r="R43" i="41"/>
  <c r="R44" i="41"/>
  <c r="K45" i="41"/>
  <c r="R45" i="41"/>
  <c r="D46" i="41"/>
  <c r="F46" i="41" s="1"/>
  <c r="E46" i="41"/>
  <c r="F47" i="41"/>
  <c r="F48" i="41"/>
  <c r="F49" i="41"/>
  <c r="R50" i="41"/>
  <c r="R46" i="41" s="1"/>
  <c r="R51" i="41"/>
  <c r="R52" i="41"/>
  <c r="R53" i="41"/>
  <c r="R54" i="41"/>
  <c r="K55" i="41"/>
  <c r="R55" i="41"/>
  <c r="D56" i="41"/>
  <c r="E56" i="41"/>
  <c r="F56" i="41"/>
  <c r="F57" i="41"/>
  <c r="F58" i="41"/>
  <c r="F59" i="41"/>
  <c r="F60" i="41"/>
  <c r="R61" i="41"/>
  <c r="R56" i="41" s="1"/>
  <c r="R62" i="41"/>
  <c r="R63" i="41"/>
  <c r="R64" i="41"/>
  <c r="R65" i="41"/>
  <c r="K66" i="41"/>
  <c r="R66" i="41"/>
  <c r="D67" i="41"/>
  <c r="E67" i="41"/>
  <c r="F67" i="41"/>
  <c r="F68" i="41"/>
  <c r="F69" i="41"/>
  <c r="F70" i="41"/>
  <c r="F71" i="41"/>
  <c r="R72" i="41"/>
  <c r="R73" i="41"/>
  <c r="R74" i="41"/>
  <c r="R75" i="41"/>
  <c r="R67" i="41" s="1"/>
  <c r="R76" i="41"/>
  <c r="R77" i="41"/>
  <c r="K78" i="41"/>
  <c r="R78" i="41"/>
  <c r="J79" i="41"/>
  <c r="L79" i="41"/>
  <c r="M79" i="41"/>
  <c r="O79" i="41"/>
  <c r="P79" i="41"/>
  <c r="Q79" i="41"/>
  <c r="F11" i="40"/>
  <c r="D12" i="40"/>
  <c r="D10" i="40" s="1"/>
  <c r="E12" i="40"/>
  <c r="E10" i="40" s="1"/>
  <c r="F12" i="40"/>
  <c r="F13" i="40"/>
  <c r="H13" i="40" s="1"/>
  <c r="F14" i="40"/>
  <c r="H14" i="40"/>
  <c r="F15" i="40"/>
  <c r="H15" i="40" s="1"/>
  <c r="F16" i="40"/>
  <c r="H16" i="40"/>
  <c r="D18" i="40"/>
  <c r="E18" i="40"/>
  <c r="F18" i="40"/>
  <c r="K18" i="40"/>
  <c r="K79" i="40" s="1"/>
  <c r="R18" i="40"/>
  <c r="F19" i="40"/>
  <c r="F20" i="40"/>
  <c r="F21" i="40"/>
  <c r="D23" i="40"/>
  <c r="E23" i="40"/>
  <c r="F23" i="40"/>
  <c r="F24" i="40"/>
  <c r="F25" i="40"/>
  <c r="F26" i="40"/>
  <c r="R27" i="40"/>
  <c r="R23" i="40" s="1"/>
  <c r="R28" i="40"/>
  <c r="K29" i="40"/>
  <c r="R29" i="40"/>
  <c r="D30" i="40"/>
  <c r="F30" i="40" s="1"/>
  <c r="E30" i="40"/>
  <c r="F31" i="40"/>
  <c r="F32" i="40"/>
  <c r="F33" i="40"/>
  <c r="R34" i="40"/>
  <c r="R30" i="40" s="1"/>
  <c r="R35" i="40"/>
  <c r="R36" i="40"/>
  <c r="K37" i="40"/>
  <c r="R37" i="40"/>
  <c r="D38" i="40"/>
  <c r="F38" i="40" s="1"/>
  <c r="E38" i="40"/>
  <c r="F39" i="40"/>
  <c r="F40" i="40"/>
  <c r="F41" i="40"/>
  <c r="R42" i="40"/>
  <c r="R38" i="40" s="1"/>
  <c r="R43" i="40"/>
  <c r="R44" i="40"/>
  <c r="K45" i="40"/>
  <c r="R45" i="40"/>
  <c r="D46" i="40"/>
  <c r="F46" i="40" s="1"/>
  <c r="E46" i="40"/>
  <c r="F47" i="40"/>
  <c r="F48" i="40"/>
  <c r="F49" i="40"/>
  <c r="R50" i="40"/>
  <c r="R46" i="40" s="1"/>
  <c r="R51" i="40"/>
  <c r="R52" i="40"/>
  <c r="R53" i="40"/>
  <c r="R54" i="40"/>
  <c r="K55" i="40"/>
  <c r="R55" i="40"/>
  <c r="D56" i="40"/>
  <c r="E56" i="40"/>
  <c r="F56" i="40"/>
  <c r="F57" i="40"/>
  <c r="F58" i="40"/>
  <c r="F59" i="40"/>
  <c r="F60" i="40"/>
  <c r="R61" i="40"/>
  <c r="R56" i="40" s="1"/>
  <c r="R62" i="40"/>
  <c r="R63" i="40"/>
  <c r="R64" i="40"/>
  <c r="R65" i="40"/>
  <c r="K66" i="40"/>
  <c r="R66" i="40"/>
  <c r="D67" i="40"/>
  <c r="E67" i="40"/>
  <c r="F67" i="40"/>
  <c r="F68" i="40"/>
  <c r="F69" i="40"/>
  <c r="F70" i="40"/>
  <c r="F71" i="40"/>
  <c r="R72" i="40"/>
  <c r="R73" i="40"/>
  <c r="R74" i="40"/>
  <c r="R75" i="40"/>
  <c r="R67" i="40" s="1"/>
  <c r="R76" i="40"/>
  <c r="R77" i="40"/>
  <c r="K78" i="40"/>
  <c r="R78" i="40"/>
  <c r="J79" i="40"/>
  <c r="L79" i="40"/>
  <c r="M79" i="40"/>
  <c r="O79" i="40"/>
  <c r="P79" i="40"/>
  <c r="Q79" i="40"/>
  <c r="F11" i="39"/>
  <c r="D12" i="39"/>
  <c r="D10" i="39" s="1"/>
  <c r="E12" i="39"/>
  <c r="E10" i="39" s="1"/>
  <c r="F13" i="39"/>
  <c r="H13" i="39" s="1"/>
  <c r="H12" i="39" s="1"/>
  <c r="F14" i="39"/>
  <c r="H14" i="39"/>
  <c r="F15" i="39"/>
  <c r="H15" i="39" s="1"/>
  <c r="F16" i="39"/>
  <c r="H16" i="39"/>
  <c r="D18" i="39"/>
  <c r="F18" i="39" s="1"/>
  <c r="K18" i="39" s="1"/>
  <c r="K79" i="39" s="1"/>
  <c r="E18" i="39"/>
  <c r="R18" i="39"/>
  <c r="F19" i="39"/>
  <c r="F20" i="39"/>
  <c r="F21" i="39"/>
  <c r="D23" i="39"/>
  <c r="F23" i="39" s="1"/>
  <c r="E23" i="39"/>
  <c r="F24" i="39"/>
  <c r="F25" i="39"/>
  <c r="F26" i="39"/>
  <c r="R27" i="39"/>
  <c r="R23" i="39" s="1"/>
  <c r="R28" i="39"/>
  <c r="K29" i="39"/>
  <c r="R29" i="39"/>
  <c r="D30" i="39"/>
  <c r="F30" i="39" s="1"/>
  <c r="E30" i="39"/>
  <c r="F31" i="39"/>
  <c r="F32" i="39"/>
  <c r="F33" i="39"/>
  <c r="R34" i="39"/>
  <c r="R30" i="39" s="1"/>
  <c r="R35" i="39"/>
  <c r="R36" i="39"/>
  <c r="K37" i="39"/>
  <c r="R37" i="39"/>
  <c r="D38" i="39"/>
  <c r="F38" i="39" s="1"/>
  <c r="E38" i="39"/>
  <c r="F39" i="39"/>
  <c r="F40" i="39"/>
  <c r="F41" i="39"/>
  <c r="R42" i="39"/>
  <c r="R38" i="39" s="1"/>
  <c r="R43" i="39"/>
  <c r="R44" i="39"/>
  <c r="K45" i="39"/>
  <c r="R45" i="39"/>
  <c r="D46" i="39"/>
  <c r="F46" i="39" s="1"/>
  <c r="E46" i="39"/>
  <c r="F47" i="39"/>
  <c r="F48" i="39"/>
  <c r="F49" i="39"/>
  <c r="R50" i="39"/>
  <c r="R46" i="39" s="1"/>
  <c r="R51" i="39"/>
  <c r="R52" i="39"/>
  <c r="R53" i="39"/>
  <c r="R54" i="39"/>
  <c r="K55" i="39"/>
  <c r="R55" i="39"/>
  <c r="D56" i="39"/>
  <c r="E56" i="39"/>
  <c r="F56" i="39"/>
  <c r="F57" i="39"/>
  <c r="F58" i="39"/>
  <c r="F59" i="39"/>
  <c r="F60" i="39"/>
  <c r="R61" i="39"/>
  <c r="R56" i="39" s="1"/>
  <c r="R62" i="39"/>
  <c r="R63" i="39"/>
  <c r="R64" i="39"/>
  <c r="R65" i="39"/>
  <c r="K66" i="39"/>
  <c r="R66" i="39"/>
  <c r="D67" i="39"/>
  <c r="F67" i="39" s="1"/>
  <c r="E67" i="39"/>
  <c r="F68" i="39"/>
  <c r="F69" i="39"/>
  <c r="F70" i="39"/>
  <c r="F71" i="39"/>
  <c r="R72" i="39"/>
  <c r="R73" i="39"/>
  <c r="R74" i="39"/>
  <c r="R75" i="39"/>
  <c r="R67" i="39" s="1"/>
  <c r="R76" i="39"/>
  <c r="R77" i="39"/>
  <c r="K78" i="39"/>
  <c r="R78" i="39"/>
  <c r="J79" i="39"/>
  <c r="L79" i="39"/>
  <c r="M79" i="39"/>
  <c r="O79" i="39"/>
  <c r="P79" i="39"/>
  <c r="Q79" i="39"/>
  <c r="F11" i="38"/>
  <c r="D12" i="38"/>
  <c r="D10" i="38" s="1"/>
  <c r="E12" i="38"/>
  <c r="E10" i="38" s="1"/>
  <c r="F13" i="38"/>
  <c r="H13" i="38"/>
  <c r="H12" i="38" s="1"/>
  <c r="F14" i="38"/>
  <c r="H14" i="38"/>
  <c r="F15" i="38"/>
  <c r="H15" i="38"/>
  <c r="F16" i="38"/>
  <c r="H16" i="38"/>
  <c r="D18" i="38"/>
  <c r="F18" i="38" s="1"/>
  <c r="K18" i="38" s="1"/>
  <c r="K79" i="38" s="1"/>
  <c r="E18" i="38"/>
  <c r="R18" i="38"/>
  <c r="F19" i="38"/>
  <c r="F20" i="38"/>
  <c r="F21" i="38"/>
  <c r="D23" i="38"/>
  <c r="F23" i="38" s="1"/>
  <c r="E23" i="38"/>
  <c r="F24" i="38"/>
  <c r="F25" i="38"/>
  <c r="F26" i="38"/>
  <c r="R27" i="38"/>
  <c r="R23" i="38" s="1"/>
  <c r="R28" i="38"/>
  <c r="K29" i="38"/>
  <c r="R29" i="38"/>
  <c r="D30" i="38"/>
  <c r="E30" i="38"/>
  <c r="F30" i="38"/>
  <c r="F31" i="38"/>
  <c r="F32" i="38"/>
  <c r="F33" i="38"/>
  <c r="R34" i="38"/>
  <c r="R30" i="38" s="1"/>
  <c r="R35" i="38"/>
  <c r="R36" i="38"/>
  <c r="K37" i="38"/>
  <c r="R37" i="38"/>
  <c r="D38" i="38"/>
  <c r="E38" i="38"/>
  <c r="F38" i="38"/>
  <c r="F39" i="38"/>
  <c r="F40" i="38"/>
  <c r="F41" i="38"/>
  <c r="R42" i="38"/>
  <c r="R38" i="38" s="1"/>
  <c r="R43" i="38"/>
  <c r="R44" i="38"/>
  <c r="K45" i="38"/>
  <c r="R45" i="38"/>
  <c r="D46" i="38"/>
  <c r="E46" i="38"/>
  <c r="F46" i="38"/>
  <c r="F47" i="38"/>
  <c r="F48" i="38"/>
  <c r="F49" i="38"/>
  <c r="R50" i="38"/>
  <c r="R46" i="38" s="1"/>
  <c r="R51" i="38"/>
  <c r="R52" i="38"/>
  <c r="R53" i="38"/>
  <c r="R54" i="38"/>
  <c r="K55" i="38"/>
  <c r="R55" i="38"/>
  <c r="D56" i="38"/>
  <c r="F56" i="38" s="1"/>
  <c r="E56" i="38"/>
  <c r="F57" i="38"/>
  <c r="F58" i="38"/>
  <c r="F59" i="38"/>
  <c r="F60" i="38"/>
  <c r="R61" i="38"/>
  <c r="R56" i="38" s="1"/>
  <c r="R62" i="38"/>
  <c r="R63" i="38"/>
  <c r="R64" i="38"/>
  <c r="R65" i="38"/>
  <c r="K66" i="38"/>
  <c r="R66" i="38"/>
  <c r="D67" i="38"/>
  <c r="F67" i="38" s="1"/>
  <c r="E67" i="38"/>
  <c r="F68" i="38"/>
  <c r="F69" i="38"/>
  <c r="F70" i="38"/>
  <c r="F71" i="38"/>
  <c r="R72" i="38"/>
  <c r="R73" i="38"/>
  <c r="R67" i="38" s="1"/>
  <c r="R74" i="38"/>
  <c r="R75" i="38"/>
  <c r="R76" i="38"/>
  <c r="R77" i="38"/>
  <c r="K78" i="38"/>
  <c r="R78" i="38"/>
  <c r="J79" i="38"/>
  <c r="L79" i="38"/>
  <c r="M79" i="38"/>
  <c r="O79" i="38"/>
  <c r="P79" i="38"/>
  <c r="Q79" i="38"/>
  <c r="F11" i="37"/>
  <c r="D12" i="37"/>
  <c r="D10" i="37" s="1"/>
  <c r="E12" i="37"/>
  <c r="E10" i="37" s="1"/>
  <c r="F12" i="37"/>
  <c r="F13" i="37"/>
  <c r="H13" i="37"/>
  <c r="F14" i="37"/>
  <c r="H14" i="37"/>
  <c r="H12" i="37" s="1"/>
  <c r="F15" i="37"/>
  <c r="H15" i="37"/>
  <c r="F16" i="37"/>
  <c r="H16" i="37"/>
  <c r="D18" i="37"/>
  <c r="E18" i="37"/>
  <c r="F18" i="37"/>
  <c r="K18" i="37"/>
  <c r="K79" i="37" s="1"/>
  <c r="R18" i="37"/>
  <c r="F19" i="37"/>
  <c r="F20" i="37"/>
  <c r="F21" i="37"/>
  <c r="D23" i="37"/>
  <c r="E23" i="37"/>
  <c r="F23" i="37"/>
  <c r="F24" i="37"/>
  <c r="F25" i="37"/>
  <c r="F26" i="37"/>
  <c r="R27" i="37"/>
  <c r="R23" i="37" s="1"/>
  <c r="R28" i="37"/>
  <c r="K29" i="37"/>
  <c r="R29" i="37"/>
  <c r="D30" i="37"/>
  <c r="F30" i="37" s="1"/>
  <c r="E30" i="37"/>
  <c r="F31" i="37"/>
  <c r="F32" i="37"/>
  <c r="F33" i="37"/>
  <c r="R34" i="37"/>
  <c r="R30" i="37" s="1"/>
  <c r="R35" i="37"/>
  <c r="R36" i="37"/>
  <c r="K37" i="37"/>
  <c r="R37" i="37"/>
  <c r="D38" i="37"/>
  <c r="F38" i="37" s="1"/>
  <c r="E38" i="37"/>
  <c r="F39" i="37"/>
  <c r="F40" i="37"/>
  <c r="F41" i="37"/>
  <c r="R42" i="37"/>
  <c r="R38" i="37" s="1"/>
  <c r="R43" i="37"/>
  <c r="R44" i="37"/>
  <c r="K45" i="37"/>
  <c r="R45" i="37"/>
  <c r="D46" i="37"/>
  <c r="F46" i="37" s="1"/>
  <c r="E46" i="37"/>
  <c r="F47" i="37"/>
  <c r="F48" i="37"/>
  <c r="F49" i="37"/>
  <c r="R50" i="37"/>
  <c r="R46" i="37" s="1"/>
  <c r="R51" i="37"/>
  <c r="R52" i="37"/>
  <c r="R53" i="37"/>
  <c r="R54" i="37"/>
  <c r="K55" i="37"/>
  <c r="R55" i="37"/>
  <c r="D56" i="37"/>
  <c r="E56" i="37"/>
  <c r="F56" i="37"/>
  <c r="F57" i="37"/>
  <c r="F58" i="37"/>
  <c r="F59" i="37"/>
  <c r="F60" i="37"/>
  <c r="R61" i="37"/>
  <c r="R56" i="37" s="1"/>
  <c r="R62" i="37"/>
  <c r="R63" i="37"/>
  <c r="R64" i="37"/>
  <c r="R65" i="37"/>
  <c r="K66" i="37"/>
  <c r="R66" i="37"/>
  <c r="D67" i="37"/>
  <c r="E67" i="37"/>
  <c r="F67" i="37"/>
  <c r="F68" i="37"/>
  <c r="F69" i="37"/>
  <c r="F70" i="37"/>
  <c r="F71" i="37"/>
  <c r="R72" i="37"/>
  <c r="R73" i="37"/>
  <c r="R74" i="37"/>
  <c r="R75" i="37"/>
  <c r="R67" i="37" s="1"/>
  <c r="R76" i="37"/>
  <c r="R77" i="37"/>
  <c r="K78" i="37"/>
  <c r="R78" i="37"/>
  <c r="J79" i="37"/>
  <c r="L79" i="37"/>
  <c r="M79" i="37"/>
  <c r="O79" i="37"/>
  <c r="P79" i="37"/>
  <c r="Q79" i="37"/>
  <c r="F11" i="36"/>
  <c r="D12" i="36"/>
  <c r="D10" i="36" s="1"/>
  <c r="E12" i="36"/>
  <c r="E10" i="36" s="1"/>
  <c r="F12" i="36"/>
  <c r="F13" i="36"/>
  <c r="H13" i="36" s="1"/>
  <c r="H12" i="36" s="1"/>
  <c r="F14" i="36"/>
  <c r="H14" i="36"/>
  <c r="F15" i="36"/>
  <c r="H15" i="36" s="1"/>
  <c r="F16" i="36"/>
  <c r="H16" i="36"/>
  <c r="D18" i="36"/>
  <c r="F18" i="36" s="1"/>
  <c r="K18" i="36" s="1"/>
  <c r="K79" i="36" s="1"/>
  <c r="E18" i="36"/>
  <c r="R18" i="36"/>
  <c r="F19" i="36"/>
  <c r="F20" i="36"/>
  <c r="F21" i="36"/>
  <c r="D23" i="36"/>
  <c r="F23" i="36" s="1"/>
  <c r="E23" i="36"/>
  <c r="F24" i="36"/>
  <c r="F25" i="36"/>
  <c r="F26" i="36"/>
  <c r="R27" i="36"/>
  <c r="R23" i="36" s="1"/>
  <c r="R28" i="36"/>
  <c r="K29" i="36"/>
  <c r="R29" i="36"/>
  <c r="D30" i="36"/>
  <c r="F30" i="36" s="1"/>
  <c r="E30" i="36"/>
  <c r="F31" i="36"/>
  <c r="F32" i="36"/>
  <c r="F33" i="36"/>
  <c r="R34" i="36"/>
  <c r="R30" i="36" s="1"/>
  <c r="R35" i="36"/>
  <c r="R36" i="36"/>
  <c r="K37" i="36"/>
  <c r="R37" i="36"/>
  <c r="D38" i="36"/>
  <c r="F38" i="36" s="1"/>
  <c r="E38" i="36"/>
  <c r="F39" i="36"/>
  <c r="F40" i="36"/>
  <c r="F41" i="36"/>
  <c r="R42" i="36"/>
  <c r="R38" i="36" s="1"/>
  <c r="R43" i="36"/>
  <c r="R44" i="36"/>
  <c r="K45" i="36"/>
  <c r="R45" i="36"/>
  <c r="D46" i="36"/>
  <c r="F46" i="36" s="1"/>
  <c r="E46" i="36"/>
  <c r="F47" i="36"/>
  <c r="F48" i="36"/>
  <c r="F49" i="36"/>
  <c r="R50" i="36"/>
  <c r="R46" i="36" s="1"/>
  <c r="R51" i="36"/>
  <c r="R52" i="36"/>
  <c r="R53" i="36"/>
  <c r="R54" i="36"/>
  <c r="K55" i="36"/>
  <c r="R55" i="36"/>
  <c r="D56" i="36"/>
  <c r="E56" i="36"/>
  <c r="F56" i="36"/>
  <c r="F57" i="36"/>
  <c r="F58" i="36"/>
  <c r="F59" i="36"/>
  <c r="F60" i="36"/>
  <c r="R61" i="36"/>
  <c r="R62" i="36"/>
  <c r="R63" i="36"/>
  <c r="R64" i="36"/>
  <c r="R56" i="36" s="1"/>
  <c r="R65" i="36"/>
  <c r="K66" i="36"/>
  <c r="R66" i="36"/>
  <c r="D67" i="36"/>
  <c r="F67" i="36" s="1"/>
  <c r="E67" i="36"/>
  <c r="F68" i="36"/>
  <c r="F69" i="36"/>
  <c r="F70" i="36"/>
  <c r="F71" i="36"/>
  <c r="R72" i="36"/>
  <c r="R67" i="36" s="1"/>
  <c r="R73" i="36"/>
  <c r="R74" i="36"/>
  <c r="R75" i="36"/>
  <c r="R76" i="36"/>
  <c r="R77" i="36"/>
  <c r="K78" i="36"/>
  <c r="R78" i="36"/>
  <c r="J79" i="36"/>
  <c r="L79" i="36"/>
  <c r="M79" i="36"/>
  <c r="O79" i="36"/>
  <c r="P79" i="36"/>
  <c r="Q79" i="36"/>
  <c r="F11" i="35"/>
  <c r="D12" i="35"/>
  <c r="D10" i="35" s="1"/>
  <c r="E12" i="35"/>
  <c r="E10" i="35" s="1"/>
  <c r="F12" i="35"/>
  <c r="F13" i="35"/>
  <c r="H13" i="35"/>
  <c r="F14" i="35"/>
  <c r="H14" i="35"/>
  <c r="H12" i="35" s="1"/>
  <c r="F15" i="35"/>
  <c r="H15" i="35"/>
  <c r="F16" i="35"/>
  <c r="H16" i="35"/>
  <c r="D18" i="35"/>
  <c r="E18" i="35"/>
  <c r="F18" i="35"/>
  <c r="K18" i="35"/>
  <c r="K79" i="35" s="1"/>
  <c r="R18" i="35"/>
  <c r="F19" i="35"/>
  <c r="F20" i="35"/>
  <c r="F21" i="35"/>
  <c r="D23" i="35"/>
  <c r="E23" i="35"/>
  <c r="F23" i="35"/>
  <c r="F24" i="35"/>
  <c r="F25" i="35"/>
  <c r="F26" i="35"/>
  <c r="R27" i="35"/>
  <c r="R23" i="35" s="1"/>
  <c r="R28" i="35"/>
  <c r="K29" i="35"/>
  <c r="R29" i="35"/>
  <c r="D30" i="35"/>
  <c r="F30" i="35" s="1"/>
  <c r="E30" i="35"/>
  <c r="F31" i="35"/>
  <c r="F32" i="35"/>
  <c r="F33" i="35"/>
  <c r="R34" i="35"/>
  <c r="R30" i="35" s="1"/>
  <c r="R35" i="35"/>
  <c r="R36" i="35"/>
  <c r="K37" i="35"/>
  <c r="R37" i="35"/>
  <c r="D38" i="35"/>
  <c r="F38" i="35" s="1"/>
  <c r="E38" i="35"/>
  <c r="F39" i="35"/>
  <c r="F40" i="35"/>
  <c r="F41" i="35"/>
  <c r="R42" i="35"/>
  <c r="R38" i="35" s="1"/>
  <c r="R43" i="35"/>
  <c r="R44" i="35"/>
  <c r="K45" i="35"/>
  <c r="R45" i="35"/>
  <c r="D46" i="35"/>
  <c r="F46" i="35" s="1"/>
  <c r="E46" i="35"/>
  <c r="F47" i="35"/>
  <c r="F48" i="35"/>
  <c r="F49" i="35"/>
  <c r="R50" i="35"/>
  <c r="R46" i="35" s="1"/>
  <c r="R51" i="35"/>
  <c r="R52" i="35"/>
  <c r="R53" i="35"/>
  <c r="R54" i="35"/>
  <c r="K55" i="35"/>
  <c r="R55" i="35"/>
  <c r="D56" i="35"/>
  <c r="E56" i="35"/>
  <c r="F56" i="35"/>
  <c r="F57" i="35"/>
  <c r="F58" i="35"/>
  <c r="F59" i="35"/>
  <c r="F60" i="35"/>
  <c r="R61" i="35"/>
  <c r="R56" i="35" s="1"/>
  <c r="R62" i="35"/>
  <c r="R63" i="35"/>
  <c r="R64" i="35"/>
  <c r="R65" i="35"/>
  <c r="K66" i="35"/>
  <c r="R66" i="35"/>
  <c r="D67" i="35"/>
  <c r="E67" i="35"/>
  <c r="F67" i="35"/>
  <c r="F68" i="35"/>
  <c r="F69" i="35"/>
  <c r="F70" i="35"/>
  <c r="F71" i="35"/>
  <c r="R72" i="35"/>
  <c r="R73" i="35"/>
  <c r="R74" i="35"/>
  <c r="R75" i="35"/>
  <c r="R67" i="35" s="1"/>
  <c r="R76" i="35"/>
  <c r="R77" i="35"/>
  <c r="K78" i="35"/>
  <c r="R78" i="35"/>
  <c r="J79" i="35"/>
  <c r="L79" i="35"/>
  <c r="M79" i="35"/>
  <c r="O79" i="35"/>
  <c r="P79" i="35"/>
  <c r="Q79" i="35"/>
  <c r="F11" i="34"/>
  <c r="D12" i="34"/>
  <c r="F12" i="34" s="1"/>
  <c r="E12" i="34"/>
  <c r="E10" i="34" s="1"/>
  <c r="F13" i="34"/>
  <c r="H13" i="34"/>
  <c r="F14" i="34"/>
  <c r="H14" i="34" s="1"/>
  <c r="F15" i="34"/>
  <c r="H15" i="34"/>
  <c r="F16" i="34"/>
  <c r="H16" i="34" s="1"/>
  <c r="D18" i="34"/>
  <c r="F18" i="34" s="1"/>
  <c r="K18" i="34" s="1"/>
  <c r="K79" i="34" s="1"/>
  <c r="E18" i="34"/>
  <c r="R18" i="34"/>
  <c r="R79" i="34" s="1"/>
  <c r="F19" i="34"/>
  <c r="F20" i="34"/>
  <c r="F21" i="34"/>
  <c r="D23" i="34"/>
  <c r="F23" i="34" s="1"/>
  <c r="E23" i="34"/>
  <c r="F24" i="34"/>
  <c r="F25" i="34"/>
  <c r="F26" i="34"/>
  <c r="R27" i="34"/>
  <c r="R23" i="34" s="1"/>
  <c r="R28" i="34"/>
  <c r="K29" i="34"/>
  <c r="R29" i="34"/>
  <c r="D30" i="34"/>
  <c r="E30" i="34"/>
  <c r="F30" i="34"/>
  <c r="F31" i="34"/>
  <c r="F32" i="34"/>
  <c r="F33" i="34"/>
  <c r="R34" i="34"/>
  <c r="R30" i="34" s="1"/>
  <c r="R35" i="34"/>
  <c r="R36" i="34"/>
  <c r="K37" i="34"/>
  <c r="R37" i="34"/>
  <c r="D38" i="34"/>
  <c r="E38" i="34"/>
  <c r="F38" i="34"/>
  <c r="F39" i="34"/>
  <c r="F40" i="34"/>
  <c r="F41" i="34"/>
  <c r="R42" i="34"/>
  <c r="R38" i="34" s="1"/>
  <c r="R43" i="34"/>
  <c r="R44" i="34"/>
  <c r="K45" i="34"/>
  <c r="R45" i="34"/>
  <c r="D46" i="34"/>
  <c r="E46" i="34"/>
  <c r="F46" i="34"/>
  <c r="F47" i="34"/>
  <c r="F48" i="34"/>
  <c r="F49" i="34"/>
  <c r="R50" i="34"/>
  <c r="R46" i="34" s="1"/>
  <c r="R51" i="34"/>
  <c r="R52" i="34"/>
  <c r="R53" i="34"/>
  <c r="R54" i="34"/>
  <c r="K55" i="34"/>
  <c r="R55" i="34"/>
  <c r="D56" i="34"/>
  <c r="F56" i="34" s="1"/>
  <c r="E56" i="34"/>
  <c r="F57" i="34"/>
  <c r="F58" i="34"/>
  <c r="F59" i="34"/>
  <c r="F60" i="34"/>
  <c r="R61" i="34"/>
  <c r="R56" i="34" s="1"/>
  <c r="R62" i="34"/>
  <c r="R63" i="34"/>
  <c r="R64" i="34"/>
  <c r="R65" i="34"/>
  <c r="K66" i="34"/>
  <c r="R66" i="34"/>
  <c r="D67" i="34"/>
  <c r="F67" i="34" s="1"/>
  <c r="E67" i="34"/>
  <c r="F68" i="34"/>
  <c r="F69" i="34"/>
  <c r="F70" i="34"/>
  <c r="F71" i="34"/>
  <c r="R72" i="34"/>
  <c r="R67" i="34" s="1"/>
  <c r="R73" i="34"/>
  <c r="R74" i="34"/>
  <c r="R75" i="34"/>
  <c r="R76" i="34"/>
  <c r="R77" i="34"/>
  <c r="K78" i="34"/>
  <c r="R78" i="34"/>
  <c r="J79" i="34"/>
  <c r="L79" i="34"/>
  <c r="M79" i="34"/>
  <c r="O79" i="34"/>
  <c r="P79" i="34"/>
  <c r="Q79" i="34"/>
  <c r="J38" i="45" l="1"/>
  <c r="E33" i="45"/>
  <c r="J26" i="45"/>
  <c r="E21" i="45"/>
  <c r="J32" i="45"/>
  <c r="E27" i="45"/>
  <c r="Q56" i="45"/>
  <c r="C75" i="45"/>
  <c r="Q76" i="45"/>
  <c r="E63" i="45"/>
  <c r="E57" i="45"/>
  <c r="E51" i="45"/>
  <c r="E45" i="45"/>
  <c r="E39" i="45"/>
  <c r="D33" i="45"/>
  <c r="D27" i="45"/>
  <c r="D21" i="45"/>
  <c r="D15" i="45"/>
  <c r="D9" i="45"/>
  <c r="I38" i="45"/>
  <c r="I32" i="45"/>
  <c r="Q32" i="45" s="1"/>
  <c r="I26" i="45"/>
  <c r="Q26" i="45" s="1"/>
  <c r="E16" i="45"/>
  <c r="E10" i="45"/>
  <c r="R79" i="44"/>
  <c r="F10" i="44"/>
  <c r="F12" i="44"/>
  <c r="R79" i="43"/>
  <c r="F10" i="43"/>
  <c r="R79" i="42"/>
  <c r="F10" i="42"/>
  <c r="R79" i="41"/>
  <c r="F10" i="41"/>
  <c r="F10" i="40"/>
  <c r="R79" i="40"/>
  <c r="H12" i="40"/>
  <c r="F10" i="39"/>
  <c r="R79" i="39"/>
  <c r="F12" i="39"/>
  <c r="R79" i="38"/>
  <c r="F10" i="38"/>
  <c r="F12" i="38"/>
  <c r="R79" i="37"/>
  <c r="F10" i="37"/>
  <c r="R79" i="36"/>
  <c r="F10" i="36"/>
  <c r="R79" i="35"/>
  <c r="F10" i="35"/>
  <c r="H12" i="34"/>
  <c r="D10" i="34"/>
  <c r="F10" i="34" s="1"/>
  <c r="I77" i="45" l="1"/>
  <c r="J14" i="45"/>
  <c r="E9" i="45"/>
  <c r="Q38" i="45"/>
  <c r="J20" i="45"/>
  <c r="Q20" i="45" s="1"/>
  <c r="E15" i="45"/>
  <c r="D75" i="45"/>
  <c r="J77" i="45" l="1"/>
  <c r="Q14" i="45"/>
  <c r="Q77" i="45" s="1"/>
  <c r="E75" i="45"/>
  <c r="D13" i="20" l="1"/>
  <c r="F205" i="33" l="1"/>
  <c r="E205" i="33"/>
  <c r="D205" i="33"/>
  <c r="F186" i="33"/>
  <c r="E186" i="33"/>
  <c r="D186" i="33"/>
  <c r="F167" i="33"/>
  <c r="E167" i="33"/>
  <c r="D167" i="33"/>
  <c r="F148" i="33"/>
  <c r="E148" i="33"/>
  <c r="D148" i="33"/>
  <c r="F129" i="33"/>
  <c r="E129" i="33"/>
  <c r="D129" i="33"/>
  <c r="F110" i="33"/>
  <c r="E110" i="33"/>
  <c r="D110" i="33"/>
  <c r="F91" i="33"/>
  <c r="E91" i="33"/>
  <c r="D91" i="33"/>
  <c r="F72" i="33"/>
  <c r="E72" i="33"/>
  <c r="D72" i="33"/>
  <c r="F53" i="33"/>
  <c r="E53" i="33"/>
  <c r="D53" i="33"/>
  <c r="K32" i="33"/>
  <c r="J32" i="33"/>
  <c r="I32" i="33"/>
  <c r="K31" i="33"/>
  <c r="J31" i="33"/>
  <c r="I31" i="33"/>
  <c r="K30" i="33"/>
  <c r="J30" i="33"/>
  <c r="I30" i="33"/>
  <c r="K29" i="33"/>
  <c r="J29" i="33"/>
  <c r="I29" i="33"/>
  <c r="K28" i="33"/>
  <c r="J28" i="33"/>
  <c r="I28" i="33"/>
  <c r="K27" i="33"/>
  <c r="J27" i="33"/>
  <c r="I27" i="33"/>
  <c r="K26" i="33"/>
  <c r="J26" i="33"/>
  <c r="I26" i="33"/>
  <c r="K25" i="33"/>
  <c r="J25" i="33"/>
  <c r="I25" i="33"/>
  <c r="K24" i="33"/>
  <c r="J24" i="33"/>
  <c r="I24" i="33"/>
  <c r="L22" i="33"/>
  <c r="G51" i="32"/>
  <c r="H51" i="32" s="1"/>
  <c r="G50" i="32"/>
  <c r="H50" i="32" s="1"/>
  <c r="G49" i="32"/>
  <c r="H49" i="32" s="1"/>
  <c r="G47" i="32"/>
  <c r="H47" i="32" s="1"/>
  <c r="G46" i="32"/>
  <c r="H46" i="32" s="1"/>
  <c r="G45" i="32"/>
  <c r="H45" i="32" s="1"/>
  <c r="G43" i="32"/>
  <c r="H43" i="32" s="1"/>
  <c r="G42" i="32"/>
  <c r="H42" i="32" s="1"/>
  <c r="G41" i="32"/>
  <c r="H41" i="32" s="1"/>
  <c r="G39" i="32"/>
  <c r="H39" i="32" s="1"/>
  <c r="G38" i="32"/>
  <c r="H38" i="32" s="1"/>
  <c r="G37" i="32"/>
  <c r="H37" i="32" s="1"/>
  <c r="G35" i="32"/>
  <c r="H35" i="32" s="1"/>
  <c r="H34" i="32"/>
  <c r="G34" i="32"/>
  <c r="G33" i="32"/>
  <c r="H33" i="32" s="1"/>
  <c r="F24" i="32"/>
  <c r="F23" i="32"/>
  <c r="F20" i="32"/>
  <c r="F19" i="32"/>
  <c r="F11" i="32"/>
  <c r="G11" i="32" s="1"/>
  <c r="G10" i="32"/>
  <c r="F10" i="32"/>
  <c r="F9" i="32"/>
  <c r="G9" i="32" s="1"/>
  <c r="F8" i="32"/>
  <c r="G8" i="32" s="1"/>
  <c r="G12" i="32" l="1"/>
  <c r="I33" i="33"/>
  <c r="F26" i="32"/>
  <c r="K33" i="33"/>
  <c r="J33" i="33"/>
  <c r="H52" i="32"/>
  <c r="L34" i="33" l="1"/>
  <c r="G39" i="25"/>
  <c r="E16" i="29" l="1"/>
  <c r="E26" i="29"/>
  <c r="H23" i="28"/>
  <c r="J24" i="28"/>
  <c r="G22" i="25"/>
  <c r="E15" i="24"/>
  <c r="F15" i="24"/>
  <c r="E21" i="24"/>
  <c r="F21" i="24"/>
  <c r="E27" i="24"/>
  <c r="F27" i="24"/>
  <c r="F11" i="23"/>
  <c r="G11" i="23"/>
  <c r="F15" i="23"/>
  <c r="G15" i="23"/>
  <c r="F24" i="23"/>
  <c r="G24" i="23"/>
  <c r="F12" i="21"/>
  <c r="F19" i="21"/>
  <c r="F25" i="21"/>
  <c r="F31" i="21"/>
  <c r="F38" i="21"/>
  <c r="F32" i="21" l="1"/>
  <c r="H39" i="21" s="1"/>
  <c r="F29" i="24"/>
  <c r="E29" i="24"/>
</calcChain>
</file>

<file path=xl/sharedStrings.xml><?xml version="1.0" encoding="utf-8"?>
<sst xmlns="http://schemas.openxmlformats.org/spreadsheetml/2006/main" count="1853" uniqueCount="718">
  <si>
    <t>I</t>
  </si>
  <si>
    <t>II</t>
  </si>
  <si>
    <t>III</t>
  </si>
  <si>
    <t>IV</t>
  </si>
  <si>
    <t>V</t>
  </si>
  <si>
    <t>…</t>
  </si>
  <si>
    <t>EUR</t>
  </si>
  <si>
    <t>USD</t>
  </si>
  <si>
    <t>CHF</t>
  </si>
  <si>
    <t>5=(3-4)</t>
  </si>
  <si>
    <t>5=3+4</t>
  </si>
  <si>
    <t>6=3-4</t>
  </si>
  <si>
    <t>AI = 1+2+3+4</t>
  </si>
  <si>
    <t>BI</t>
  </si>
  <si>
    <t>CI</t>
  </si>
  <si>
    <t>AII= 5+6+7</t>
  </si>
  <si>
    <t>BII</t>
  </si>
  <si>
    <t>CII</t>
  </si>
  <si>
    <t>AIII=8+9+10+11+12+13+14+15</t>
  </si>
  <si>
    <t>BIII</t>
  </si>
  <si>
    <t>CIII</t>
  </si>
  <si>
    <t>A=AI+AII+AIII</t>
  </si>
  <si>
    <t>C=CI+CII+CII</t>
  </si>
  <si>
    <t>5=3-4</t>
  </si>
  <si>
    <t>7=5*6</t>
  </si>
  <si>
    <t>5=3*4</t>
  </si>
  <si>
    <t>7=4-5</t>
  </si>
  <si>
    <t>9=4+5</t>
  </si>
  <si>
    <t>9=6-7</t>
  </si>
  <si>
    <t>Instrument 1</t>
  </si>
  <si>
    <t>Instrument 2</t>
  </si>
  <si>
    <t>Instrument 3</t>
  </si>
  <si>
    <t>Instrument</t>
  </si>
  <si>
    <t>8=6*7</t>
  </si>
  <si>
    <t>REPORT</t>
  </si>
  <si>
    <t>Description</t>
  </si>
  <si>
    <t>Amount</t>
  </si>
  <si>
    <t>in 000 of denars</t>
  </si>
  <si>
    <t>Ref. no.</t>
  </si>
  <si>
    <t>DESCRIPTION</t>
  </si>
  <si>
    <t>Weight</t>
  </si>
  <si>
    <t>as of ____________</t>
  </si>
  <si>
    <t>Currency</t>
  </si>
  <si>
    <t>International mark</t>
  </si>
  <si>
    <t>Total</t>
  </si>
  <si>
    <t>Claims</t>
  </si>
  <si>
    <t>Liabilities</t>
  </si>
  <si>
    <t>Assets</t>
  </si>
  <si>
    <t>5=(3+4)*</t>
  </si>
  <si>
    <t>BANK'S NET-POSITION IN GOLD</t>
  </si>
  <si>
    <t>Net-position in gold</t>
  </si>
  <si>
    <t>Position</t>
  </si>
  <si>
    <t>* + = long positions, - = short positions</t>
  </si>
  <si>
    <t>Own funds</t>
  </si>
  <si>
    <t>Ref.no.</t>
  </si>
  <si>
    <t>Long position</t>
  </si>
  <si>
    <t>Short Position</t>
  </si>
  <si>
    <t>SECURITIES</t>
  </si>
  <si>
    <t>Debt instruments</t>
  </si>
  <si>
    <t>Equities</t>
  </si>
  <si>
    <t>TOTAL</t>
  </si>
  <si>
    <t>COMMODITIES</t>
  </si>
  <si>
    <t>Exchange rate forward</t>
  </si>
  <si>
    <t>Equity futures/forward</t>
  </si>
  <si>
    <t>Interest rate futures/forward</t>
  </si>
  <si>
    <t>Debt instrument futures/forward</t>
  </si>
  <si>
    <t>Stock exchange index futures/forward</t>
  </si>
  <si>
    <t>Interest rate swap</t>
  </si>
  <si>
    <t>Currency swap</t>
  </si>
  <si>
    <t>Equity swap</t>
  </si>
  <si>
    <t>Options</t>
  </si>
  <si>
    <t>OTHER FINANCIAL INSTRUMENTS</t>
  </si>
  <si>
    <t>Other instruments</t>
  </si>
  <si>
    <t>TRADING BOOK (TOTAL)</t>
  </si>
  <si>
    <t>Convertible securities</t>
  </si>
  <si>
    <t>Trading book</t>
  </si>
  <si>
    <t>Currency code</t>
  </si>
  <si>
    <t>4=1-2+3</t>
  </si>
  <si>
    <t>CAPITAL REQUIREMENT FOR CURRENCY RISK (III+IV)*8%</t>
  </si>
  <si>
    <t>Other currencies</t>
  </si>
  <si>
    <t>Long</t>
  </si>
  <si>
    <t>Short</t>
  </si>
  <si>
    <t>Net-amount (absolute value)</t>
  </si>
  <si>
    <t>Weight (in%)</t>
  </si>
  <si>
    <t>Weighted position</t>
  </si>
  <si>
    <t>Qualified positions</t>
  </si>
  <si>
    <t>Total 2.1</t>
  </si>
  <si>
    <t>Residual maturity from 6 to 24 months</t>
  </si>
  <si>
    <t>Total 2.2</t>
  </si>
  <si>
    <t>Residual maturity of over 24 months</t>
  </si>
  <si>
    <t>Total 2.3</t>
  </si>
  <si>
    <t>Total 2 (2.1+2.2+2.3)</t>
  </si>
  <si>
    <t>Other positions</t>
  </si>
  <si>
    <t>Total 3</t>
  </si>
  <si>
    <t>Residual maturity up to 6 months</t>
  </si>
  <si>
    <t>Zone</t>
  </si>
  <si>
    <t>Groups of residual maturity</t>
  </si>
  <si>
    <t>Weight (in %)</t>
  </si>
  <si>
    <t xml:space="preserve">Group </t>
  </si>
  <si>
    <t>Interest rate of 3% and more</t>
  </si>
  <si>
    <t xml:space="preserve">Long </t>
  </si>
  <si>
    <t>0 - 1 month (1)</t>
  </si>
  <si>
    <t>1 - 3 months (2)</t>
  </si>
  <si>
    <t>3 - 6 months (3)</t>
  </si>
  <si>
    <t>6 - 12 months (4)</t>
  </si>
  <si>
    <t>1 - 2 years (5)</t>
  </si>
  <si>
    <t>2 - 3 years (6)</t>
  </si>
  <si>
    <t>3 - 4 years (7)</t>
  </si>
  <si>
    <t>4 - 5 years (8)</t>
  </si>
  <si>
    <t>5 - 7 years (9)</t>
  </si>
  <si>
    <t>7 - 10 years (10)</t>
  </si>
  <si>
    <t>10 - 15 years (11)</t>
  </si>
  <si>
    <t>1.0 - 1.9 years (5)</t>
  </si>
  <si>
    <t>1.9 - 2.8 years (6)</t>
  </si>
  <si>
    <t>2.8 - 3.6 years (7)</t>
  </si>
  <si>
    <t>3.6 - 4.3 years (8)</t>
  </si>
  <si>
    <t>4.3 - 5.7 years (9)</t>
  </si>
  <si>
    <t>5.7 - 7.3 years (10)</t>
  </si>
  <si>
    <t>7.3 - 9.3 years (11)</t>
  </si>
  <si>
    <t>9.3 - 10.6 years (12)</t>
  </si>
  <si>
    <t>10.6 - 12 years (13)</t>
  </si>
  <si>
    <t>12 - 20 years (14)</t>
  </si>
  <si>
    <t>over 20 years (15)</t>
  </si>
  <si>
    <t>Group</t>
  </si>
  <si>
    <t>Matched weighted position for a group</t>
  </si>
  <si>
    <t>Mismatched weighted position for a group</t>
  </si>
  <si>
    <t>Horizontal matching in a zone</t>
  </si>
  <si>
    <t>Horizontal matching among zones</t>
  </si>
  <si>
    <t>Gross-position</t>
  </si>
  <si>
    <t>Republic of Macedonia</t>
  </si>
  <si>
    <t>shares</t>
  </si>
  <si>
    <t>stock exchange indices</t>
  </si>
  <si>
    <t>other equities</t>
  </si>
  <si>
    <t>Total Republic of Macedonia</t>
  </si>
  <si>
    <t>Country 1</t>
  </si>
  <si>
    <t>Total Country 1</t>
  </si>
  <si>
    <t>Country 2</t>
  </si>
  <si>
    <t>Total Country 2</t>
  </si>
  <si>
    <t>...</t>
  </si>
  <si>
    <t>Total (1+2+3+…)</t>
  </si>
  <si>
    <t>Exposure</t>
  </si>
  <si>
    <t>Capital requirement</t>
  </si>
  <si>
    <t>Transactions in debt instruments</t>
  </si>
  <si>
    <t>5 - 15 days</t>
  </si>
  <si>
    <t>16 - 30 days</t>
  </si>
  <si>
    <t>31 - 45 days</t>
  </si>
  <si>
    <t>46 and more days</t>
  </si>
  <si>
    <t>Transactions in equities</t>
  </si>
  <si>
    <t xml:space="preserve">Other transactions </t>
  </si>
  <si>
    <t>Market value</t>
  </si>
  <si>
    <t>Allowed amount of exposure</t>
  </si>
  <si>
    <t>long position</t>
  </si>
  <si>
    <t>short position</t>
  </si>
  <si>
    <t>Total capital requirement (1+2)</t>
  </si>
  <si>
    <t>Position in standard measurement units</t>
  </si>
  <si>
    <t>Current market price</t>
  </si>
  <si>
    <t>Net-position</t>
  </si>
  <si>
    <t>In standard measurement units</t>
  </si>
  <si>
    <t>Total amount of net-position</t>
  </si>
  <si>
    <t>Total amount of gross-position</t>
  </si>
  <si>
    <t>Capital requirement for commodity risk</t>
  </si>
  <si>
    <t>TYPE OF PURCHASED OPTION</t>
  </si>
  <si>
    <t>Market value of the option</t>
  </si>
  <si>
    <t>Total capital requirement for purchased trading options</t>
  </si>
  <si>
    <t>Intrinsic value of the option</t>
  </si>
  <si>
    <t xml:space="preserve">Interest rate up to 3% </t>
  </si>
  <si>
    <t>Standard measurement units</t>
  </si>
  <si>
    <t>Nominal value</t>
  </si>
  <si>
    <t>FINANCIAL DERIVATIVES</t>
  </si>
  <si>
    <t>Fees, compensations, interests, dividends and margins based on financial derivatives</t>
  </si>
  <si>
    <t xml:space="preserve">Trading book asset items </t>
  </si>
  <si>
    <t>Risk-free positions</t>
  </si>
  <si>
    <t>Mismatched weighted position in a zone</t>
  </si>
  <si>
    <t>Capital requirement for general risk of investments in debt instruments = 10%A + 40%BI+30%(BII+BIII)+40%(D+E)+150%F+100%C</t>
  </si>
  <si>
    <t>Contractual settlement price</t>
  </si>
  <si>
    <t>Exposure from positions in the banking book</t>
  </si>
  <si>
    <t>1. Total amount of exposure from each exceeding</t>
  </si>
  <si>
    <t>3. Capital requirement for each exceeding of the exposure limit</t>
  </si>
  <si>
    <t>Capital requirement for the exceeding of the exposure limit</t>
  </si>
  <si>
    <t>Capital requirement for the underlying of the option</t>
  </si>
  <si>
    <t>TYPE OF PURCHASED OPTION FOR HEDGING OF A POSITION OF THE TRADING BOOK</t>
  </si>
  <si>
    <t>Total capital requirement for purchased options for hedging of a position of the trading book</t>
  </si>
  <si>
    <t>Trading book / total activities (5/4)</t>
  </si>
  <si>
    <t>6=(3-4+5)*</t>
  </si>
  <si>
    <t>15 - 20 years (12)</t>
  </si>
  <si>
    <t>over 20 years (13)</t>
  </si>
  <si>
    <t>Shadowed fields are not filled in.</t>
  </si>
  <si>
    <t>Weighted positions*</t>
  </si>
  <si>
    <t>* Columns 8 and 9 of GR-DI/1 Form, in absolute value.</t>
  </si>
  <si>
    <t>6=3-4 if 3&gt;4</t>
  </si>
  <si>
    <t>7=4-3 if 4&gt;3</t>
  </si>
  <si>
    <t>Shadowed field is not filled in.</t>
  </si>
  <si>
    <t>2. Capital requirement for the settlement/delivery risk for transactions involving free delivery</t>
  </si>
  <si>
    <t>3. Total capital requirement for the settlement/delivery risk</t>
  </si>
  <si>
    <t>Capital requirement for settlement/delivery risk for transactions involving free delivery</t>
  </si>
  <si>
    <t>up to one working day</t>
  </si>
  <si>
    <t>1 - 4 working days</t>
  </si>
  <si>
    <t xml:space="preserve">ater the fifth working day </t>
  </si>
  <si>
    <t>Current positive exposure</t>
  </si>
  <si>
    <t>Weight*</t>
  </si>
  <si>
    <t>Capital requirement for the settlement/delivery risk</t>
  </si>
  <si>
    <t>Total capital requirement for the settlement/delivery risk</t>
  </si>
  <si>
    <t>2. Exposure to a person and persons connected thereto for which the bank determines a capital requirement for exceeding the exposure limits for each exceeding</t>
  </si>
  <si>
    <t>Exposure to a person and persons connected thereto</t>
  </si>
  <si>
    <t>4. Total capital requirement for the exceeding of the exposure limits</t>
  </si>
  <si>
    <t>Shadowed fields are not filled in</t>
  </si>
  <si>
    <t>Capital requirement for operational risk under the basic indicator approach</t>
  </si>
  <si>
    <t>Capital requirement for operational risk under the standardized approach</t>
  </si>
  <si>
    <t>in 000 denars</t>
  </si>
  <si>
    <t xml:space="preserve">1. Capital requirement for counterparty risk </t>
  </si>
  <si>
    <t>Risk exposure</t>
  </si>
  <si>
    <t xml:space="preserve">Counterparty risk weight </t>
  </si>
  <si>
    <t>Weighted exposure</t>
  </si>
  <si>
    <t>6=5*8%</t>
  </si>
  <si>
    <t xml:space="preserve">Financial derivatives </t>
  </si>
  <si>
    <t>Repo agreements for the sale/purchase of securities and commodities and agreements for lending/borrowing securities and commodities</t>
  </si>
  <si>
    <t>Transactions for crediting the purchase of securities by paying a certain amount</t>
  </si>
  <si>
    <t>Transactions with long-term settlement</t>
  </si>
  <si>
    <t xml:space="preserve">Total capital requirement </t>
  </si>
  <si>
    <t xml:space="preserve">2.  Exposure to counterparty risk by using the original exposure method </t>
  </si>
  <si>
    <t>Ref.no</t>
  </si>
  <si>
    <t>DECSRIPTION</t>
  </si>
  <si>
    <t>Agreements concerning interest rates</t>
  </si>
  <si>
    <t>up to 1 year</t>
  </si>
  <si>
    <t xml:space="preserve"> over 1 - 2 years</t>
  </si>
  <si>
    <t>for each additional year</t>
  </si>
  <si>
    <t>+1 p.p.</t>
  </si>
  <si>
    <t>Agreements concerning the exchange rate and gold</t>
  </si>
  <si>
    <t>+3 p.p.</t>
  </si>
  <si>
    <t>3. Exposure to counterparty risk by using the market value method</t>
  </si>
  <si>
    <t>Current exposure</t>
  </si>
  <si>
    <t>Potential exposure</t>
  </si>
  <si>
    <t xml:space="preserve">Exposure </t>
  </si>
  <si>
    <t>6=4*5</t>
  </si>
  <si>
    <t>7=3+6</t>
  </si>
  <si>
    <t>Agreements concerning the interest rates</t>
  </si>
  <si>
    <t>over 1 to 5 years</t>
  </si>
  <si>
    <t>over 5 years</t>
  </si>
  <si>
    <t xml:space="preserve">Agreements concerning the equity instruments </t>
  </si>
  <si>
    <t>Agreements concerning the precious metals other than gold</t>
  </si>
  <si>
    <t>Agreements concerning the commodities that are not a precious metal</t>
  </si>
  <si>
    <t xml:space="preserve">on the capital requirement for operational risk </t>
  </si>
  <si>
    <t>as of __________________</t>
  </si>
  <si>
    <t>1. Capital requirement for operational risk</t>
  </si>
  <si>
    <t>Arithmetical mean of the three-year values of the basic indicator</t>
  </si>
  <si>
    <t>Capital requirement ratio</t>
  </si>
  <si>
    <t xml:space="preserve">Value of the risk-weighted basic indicator for each business line </t>
  </si>
  <si>
    <t xml:space="preserve">Capital requirement for operational risk </t>
  </si>
  <si>
    <t>8=3*7</t>
  </si>
  <si>
    <t>9=4*7</t>
  </si>
  <si>
    <t>10=5*7</t>
  </si>
  <si>
    <t>Interest income</t>
  </si>
  <si>
    <t>Services related to financing of commercial entities (medium and large-scale commercial entities)</t>
  </si>
  <si>
    <t>Trading and sale</t>
  </si>
  <si>
    <t>Retail banking</t>
  </si>
  <si>
    <t>Commercial banking</t>
  </si>
  <si>
    <t>Payment operations and settlement</t>
  </si>
  <si>
    <t>Agent services</t>
  </si>
  <si>
    <t>Asset management</t>
  </si>
  <si>
    <t>Retail brokerage</t>
  </si>
  <si>
    <t>Undistributed</t>
  </si>
  <si>
    <t>Total risk-weighted basic indicator value for each of the last three years</t>
  </si>
  <si>
    <t>2. Structure of the basic indicator for the business line: services related to financing of commercial entities (medium and large-scale commercial entities)</t>
  </si>
  <si>
    <t>*The sum of row I by year should be equal to the sum of columns 3, 4 or 5 of row 11 of table 1 - Capital requirement for operational risk</t>
  </si>
  <si>
    <t>3. Structure of the basic indicator for the business line: trading and sale</t>
  </si>
  <si>
    <t>*The sum of row I by year should be equal to the sum of columns 3, 4 or 5 of row 12 of table 1 - Capital requirement for operational risk</t>
  </si>
  <si>
    <t>4. Structure of the basic indicator for the business line: retail banking</t>
  </si>
  <si>
    <t>*The sum of row I by year should be equal to the sum of columns 3, 4 or 5 of row 13 of table 1 - Capital requirement for operational risk</t>
  </si>
  <si>
    <t>5. Structure of the basic indicator for the business line: commercial banking</t>
  </si>
  <si>
    <t>*The sum of row I by year should be equal to the sum of columns 3, 4 or 5 of row 14 of table 1 - Capital requirement for operational risk</t>
  </si>
  <si>
    <t>6. Structure of the basic indicator for the business line: payment operations and settlement</t>
  </si>
  <si>
    <t>*The sum of row I by year should be equal to the sum of columns 3, 4 or 5 of row 15 of table 1 - Capital requirement for operational risk</t>
  </si>
  <si>
    <t>7. Structure of the basic indicator for the business line: agent services</t>
  </si>
  <si>
    <t>*The sum of row I by year should be equal to the sum of columns 3, 4 or 5 of row 16 of table 1 - Capital requirement for operational risk</t>
  </si>
  <si>
    <t>8. Structure of the basic indicator for the business line: asset management</t>
  </si>
  <si>
    <t>*The sum of row I by year should be equal to the sum of columns 3, 4 or 5 of row 17 of table 1 - Capital requirement for operational risk</t>
  </si>
  <si>
    <t>9. Structure of the basic indicator for the business line: retail brokerage</t>
  </si>
  <si>
    <t xml:space="preserve">Retail brokerage </t>
  </si>
  <si>
    <t>*The sum of row I by year should be equal to the sum of columns 3, 4 or 5 of row 18 of table 1 - Capital requirement for operational risk</t>
  </si>
  <si>
    <t>10. Structure of the basic indicator for the undistributed activities</t>
  </si>
  <si>
    <t>Undistributed activities</t>
  </si>
  <si>
    <t>*The sum of row I by year should be equal to the sum of columns 3, 4 or 5 of row 19 of table 1 - Capital requirement for operational risk</t>
  </si>
  <si>
    <t>Agreements on underwriting and/or placement of securities issue</t>
  </si>
  <si>
    <t>TOTAL ACTIVITIES (1+2+3)</t>
  </si>
  <si>
    <t xml:space="preserve"> Middle exchange rate of the NBRM</t>
  </si>
  <si>
    <t>NET- GOLD POSITION</t>
  </si>
  <si>
    <t xml:space="preserve">D= lower from CI or CII </t>
  </si>
  <si>
    <t>F= lower from the residual of D or CIII (if CI&gt;CII)</t>
  </si>
  <si>
    <t>equities which are part of a financial derivative</t>
  </si>
  <si>
    <t>Note: Periods according to which the different instruments are grouped shall be determined as follows: 1-3 months shall indicate the period of 1 month and 1 day to 3 months, 3-6 months shall indicate the period of 3 months and 1 day to 6 months, 6-12 months shall indicate the period of 6 months and 1 day to 12 months, 1-2 years shall indicate the period of 1 year and 1 day to 2 years etc..</t>
  </si>
  <si>
    <t>Difference</t>
  </si>
  <si>
    <t>Net-exposure from positions in the trading book pertaining to a person and persons connected thereto (row I  from table 2)</t>
  </si>
  <si>
    <t>10=6*9</t>
  </si>
  <si>
    <t>Total capital requirement for market risks arising from option positions (I+II)</t>
  </si>
  <si>
    <t>on the trading book</t>
  </si>
  <si>
    <t>Repo-agreements and agreements on lending/borrowing of securities or commodities</t>
  </si>
  <si>
    <t>on the total activities</t>
  </si>
  <si>
    <t>Total balance sheet claims</t>
  </si>
  <si>
    <t>Total off-balance sheet claims</t>
  </si>
  <si>
    <t xml:space="preserve">on the capital requirement for currency risk </t>
  </si>
  <si>
    <t>AGGREGATE FOREING EXCHANGE POSITION</t>
  </si>
  <si>
    <t>Net foreign exchange position in currency</t>
  </si>
  <si>
    <t>Net-foreign exchange position in Denars</t>
  </si>
  <si>
    <t>Off-balance sheet positions</t>
  </si>
  <si>
    <t>Total long foreign exchange position</t>
  </si>
  <si>
    <t>Total short foreign exchange position</t>
  </si>
  <si>
    <t>on the capital requirement for the specific risk of investments in debt instruments</t>
  </si>
  <si>
    <t>Total 1</t>
  </si>
  <si>
    <t>Capital requirement for the specific risk of investments in debt instruments (I+II+III)</t>
  </si>
  <si>
    <t>on the capital requirement for the general risk of investments in debt instruments</t>
  </si>
  <si>
    <t>8=5*7</t>
  </si>
  <si>
    <t>9=6*7</t>
  </si>
  <si>
    <t>E= lower from the residual of D or CIII (if CII&gt;CI)</t>
  </si>
  <si>
    <t>on the capital requirement for the risk of investments in equities</t>
  </si>
  <si>
    <t>Capital requirement for the specific risk of investments in equities (row I column 5 x 4%)</t>
  </si>
  <si>
    <t>Capital requirement for the general risk of investments in equities (row I column 6 x 8%)</t>
  </si>
  <si>
    <t>on the capital requirement for the settlement/delivery risk</t>
  </si>
  <si>
    <t>1. Capital requirement for the settlement/delivery risk for transactions that are not settled within five or more working days after the contractual settlement date</t>
  </si>
  <si>
    <t>Capital requirement for settlement/delivery risk for transactions that are not settled within five or more working days after the contractual  settlement date</t>
  </si>
  <si>
    <t>Contractual executed payment/ delivery price</t>
  </si>
  <si>
    <t>Capital requirement for settlement/delivery risk for transactions that are not settled within five or more working days after the contractual settlement date</t>
  </si>
  <si>
    <t>* The contractual amount of executed payment/delivery shall be weighted in accordance with Section VI of the Decision (credit risk).</t>
  </si>
  <si>
    <t>on the capital requirement for the counterparty risk</t>
  </si>
  <si>
    <t>Total amount of exposure to counterparty risk by using the original exposure method</t>
  </si>
  <si>
    <t>Total amount of exposure to counterparty risk by using the market value method</t>
  </si>
  <si>
    <t>on the capital requirement for exceeding the exposure limits</t>
  </si>
  <si>
    <t>Amount of available own funds (row 2- row 3)</t>
  </si>
  <si>
    <t>Exceeding of the exposure (5-4) if 5&gt;4</t>
  </si>
  <si>
    <t>Net-exposure from positions in the trading book pertaining to a person and persons connected thereto, subject to calculation of capital requirement for the exceeding of the exposure limit</t>
  </si>
  <si>
    <t>Net-exposure from positions in the trading book pertaining to a person and persons connected thereto</t>
  </si>
  <si>
    <t>Net-exposure with exceeding of up to 10 days</t>
  </si>
  <si>
    <t>Net-exposure with exceeding of more than 10 days</t>
  </si>
  <si>
    <t>exceeding up to  40% of the own funds</t>
  </si>
  <si>
    <t>exceeding of 40% - 60% of the own funds</t>
  </si>
  <si>
    <t>exceeding of 60% - 80% of the own funds</t>
  </si>
  <si>
    <t>exceeding of 80% - 100% of the own funds</t>
  </si>
  <si>
    <t>exceeding of 100% - 250% of the own funds</t>
  </si>
  <si>
    <t>exceeding of over 250% of the own funds</t>
  </si>
  <si>
    <t>Total amount of capital requirement for all exceedings of the exposure limit</t>
  </si>
  <si>
    <t>on the capital requirement for commodity risk</t>
  </si>
  <si>
    <t>on the capital requirement for market risks arising from option positions</t>
  </si>
  <si>
    <t>5=lower of 3 and 4</t>
  </si>
  <si>
    <t>Amount of basic indicator</t>
  </si>
  <si>
    <r>
      <t>t</t>
    </r>
    <r>
      <rPr>
        <b/>
        <sz val="7"/>
        <rFont val="Tahoma"/>
        <family val="2"/>
        <charset val="204"/>
      </rPr>
      <t xml:space="preserve">1 </t>
    </r>
    <r>
      <rPr>
        <b/>
        <sz val="10"/>
        <rFont val="Tahoma"/>
        <family val="2"/>
        <charset val="204"/>
      </rPr>
      <t>(current year)</t>
    </r>
  </si>
  <si>
    <r>
      <t>t</t>
    </r>
    <r>
      <rPr>
        <b/>
        <sz val="7"/>
        <rFont val="Tahoma"/>
        <family val="2"/>
        <charset val="204"/>
      </rPr>
      <t xml:space="preserve">2 </t>
    </r>
    <r>
      <rPr>
        <b/>
        <sz val="10"/>
        <rFont val="Tahoma"/>
        <family val="2"/>
        <charset val="204"/>
      </rPr>
      <t>(t1-1)</t>
    </r>
  </si>
  <si>
    <r>
      <t>t</t>
    </r>
    <r>
      <rPr>
        <b/>
        <sz val="7"/>
        <rFont val="Tahoma"/>
        <family val="2"/>
        <charset val="204"/>
      </rPr>
      <t xml:space="preserve">3 </t>
    </r>
    <r>
      <rPr>
        <b/>
        <sz val="10"/>
        <rFont val="Tahoma"/>
        <family val="2"/>
        <charset val="204"/>
      </rPr>
      <t>(t1-2)</t>
    </r>
  </si>
  <si>
    <t>Interest expenses</t>
  </si>
  <si>
    <t>Income from dividend, other than income from investments in affiliates, subsidiaries and joint ventures</t>
  </si>
  <si>
    <t xml:space="preserve">Income from commissions and fees  </t>
  </si>
  <si>
    <t xml:space="preserve">Expenses from commissions and fees </t>
  </si>
  <si>
    <t>Income and expenses from positions that are part of the trading book</t>
  </si>
  <si>
    <t>Income and expenses from exchange rate differences</t>
  </si>
  <si>
    <t>Realized income and expenses from positions that are not evaluated at fair value through the income statement</t>
  </si>
  <si>
    <t xml:space="preserve">Income and expenses from positions for hedging the value of other positions </t>
  </si>
  <si>
    <t>Other operating income</t>
  </si>
  <si>
    <t>Total value of the basic indicator for each of the last three years</t>
  </si>
  <si>
    <r>
      <t>t</t>
    </r>
    <r>
      <rPr>
        <b/>
        <sz val="7"/>
        <rFont val="Tahoma"/>
        <family val="2"/>
        <charset val="204"/>
      </rPr>
      <t xml:space="preserve">2 </t>
    </r>
    <r>
      <rPr>
        <b/>
        <sz val="10"/>
        <rFont val="Tahoma"/>
        <family val="2"/>
        <charset val="204"/>
      </rPr>
      <t>(</t>
    </r>
    <r>
      <rPr>
        <b/>
        <sz val="11"/>
        <rFont val="Tahoma"/>
        <family val="2"/>
        <charset val="204"/>
      </rPr>
      <t>t</t>
    </r>
    <r>
      <rPr>
        <b/>
        <sz val="7"/>
        <rFont val="Tahoma"/>
        <family val="2"/>
        <charset val="204"/>
      </rPr>
      <t>1-</t>
    </r>
    <r>
      <rPr>
        <b/>
        <sz val="11"/>
        <rFont val="Tahoma"/>
        <family val="2"/>
        <charset val="204"/>
      </rPr>
      <t>1</t>
    </r>
    <r>
      <rPr>
        <b/>
        <sz val="10"/>
        <rFont val="Tahoma"/>
        <family val="2"/>
        <charset val="204"/>
      </rPr>
      <t>)</t>
    </r>
  </si>
  <si>
    <t>Total value of the basic indicator for each of the last three years*</t>
  </si>
  <si>
    <t>** Off-balance sheet exposures are entered without taking into account the conversion factor.</t>
  </si>
  <si>
    <t>*Off-balance sheet exposures are first converted into a balance sheet claim, using the appropriate conversion factor, and then multiplied by the appropriate risk weight.</t>
  </si>
  <si>
    <r>
      <t xml:space="preserve">TOTAL CREDIT RISK WEIGHTED ASSETS FOR </t>
    </r>
    <r>
      <rPr>
        <b/>
        <sz val="11"/>
        <rFont val="Tahoma"/>
        <family val="2"/>
        <charset val="204"/>
      </rPr>
      <t>CLAIMS ON CENTRAL GOVERNMENTS AND CENTRAL BANKS</t>
    </r>
    <r>
      <rPr>
        <b/>
        <sz val="11"/>
        <rFont val="Tahoma"/>
        <family val="2"/>
      </rPr>
      <t xml:space="preserve"> </t>
    </r>
  </si>
  <si>
    <t>Off-balance sheet exposure</t>
  </si>
  <si>
    <t>Balance sheet exposure</t>
  </si>
  <si>
    <t xml:space="preserve">     of which: high-risk claims</t>
  </si>
  <si>
    <t xml:space="preserve">     of which: non-preforming claims</t>
  </si>
  <si>
    <t xml:space="preserve">      of which: non-preforming claims</t>
  </si>
  <si>
    <t xml:space="preserve">    of which: without credit rating from a recognized ECAI or ECA</t>
  </si>
  <si>
    <t xml:space="preserve">   of which: without credit rating from a recognized ECAI or ECA</t>
  </si>
  <si>
    <t>TOTAL WEIGHTED BALANCE SHEET AND OFF-BALANCE SHEET ASSETS</t>
  </si>
  <si>
    <t xml:space="preserve">       with high risk </t>
  </si>
  <si>
    <t>2.4</t>
  </si>
  <si>
    <t xml:space="preserve">       with medium risk</t>
  </si>
  <si>
    <t>2.3</t>
  </si>
  <si>
    <t xml:space="preserve">        with medium low risk</t>
  </si>
  <si>
    <t>2.2</t>
  </si>
  <si>
    <t xml:space="preserve">        with low risk </t>
  </si>
  <si>
    <t>2.1</t>
  </si>
  <si>
    <t>Off-balance sheet claims (2.1+2.2+2.3+2.4)</t>
  </si>
  <si>
    <t>Balance sheet claims</t>
  </si>
  <si>
    <t>TOTAL BALANCE SHEET AND OFF-BALANCE SHEET EXPOSURE (1+2)</t>
  </si>
  <si>
    <t>17=(14+15+16)</t>
  </si>
  <si>
    <t>7=(5*6)</t>
  </si>
  <si>
    <t xml:space="preserve">Total </t>
  </si>
  <si>
    <t>Positions secured  by unfunded instruments*</t>
  </si>
  <si>
    <t>Positions secured by funded instruments*</t>
  </si>
  <si>
    <t>Unsecured part of the positions*</t>
  </si>
  <si>
    <t>Positions secured by unfunded instruments (guarantees and counter-guarantees)**</t>
  </si>
  <si>
    <t>Positions secured by funded instruments (financial collateral, on balance sheet netting and other instruments)**</t>
  </si>
  <si>
    <r>
      <t xml:space="preserve">Credit risk weighted assets taking into account the impact of the credit risk </t>
    </r>
    <r>
      <rPr>
        <b/>
        <sz val="11"/>
        <rFont val="Tahoma"/>
        <family val="2"/>
        <charset val="204"/>
      </rPr>
      <t xml:space="preserve">mitigation </t>
    </r>
    <r>
      <rPr>
        <b/>
        <sz val="11"/>
        <rFont val="Tahoma"/>
        <family val="2"/>
      </rPr>
      <t>instruments</t>
    </r>
  </si>
  <si>
    <r>
      <t xml:space="preserve">Credit risk </t>
    </r>
    <r>
      <rPr>
        <b/>
        <sz val="11"/>
        <rFont val="Tahoma"/>
        <family val="2"/>
        <charset val="204"/>
      </rPr>
      <t>mitigation</t>
    </r>
    <r>
      <rPr>
        <b/>
        <sz val="11"/>
        <rFont val="Tahoma"/>
        <family val="2"/>
      </rPr>
      <t xml:space="preserve"> instruments</t>
    </r>
  </si>
  <si>
    <t>Unsecured part of the positions**</t>
  </si>
  <si>
    <r>
      <t xml:space="preserve">Credit risk weighted assets without taking into account the impact of the credit risk </t>
    </r>
    <r>
      <rPr>
        <b/>
        <sz val="11"/>
        <rFont val="Tahoma"/>
        <family val="2"/>
        <charset val="204"/>
      </rPr>
      <t>mitigation</t>
    </r>
    <r>
      <rPr>
        <b/>
        <sz val="11"/>
        <rFont val="Tahoma"/>
        <family val="2"/>
      </rPr>
      <t xml:space="preserve"> instruments*</t>
    </r>
  </si>
  <si>
    <t>Converted off-balance sheet claims</t>
  </si>
  <si>
    <t>Conversion factor</t>
  </si>
  <si>
    <t>Net-amount</t>
  </si>
  <si>
    <t>Impairment/special reserve</t>
  </si>
  <si>
    <t>Accounting value</t>
  </si>
  <si>
    <t xml:space="preserve">as of ____________ </t>
  </si>
  <si>
    <t>for claims on central governments and central banks</t>
  </si>
  <si>
    <t>on the credit risk weighted assets</t>
  </si>
  <si>
    <t>TOTAL CREDIT RISK WEIGHTED ASSETS FOR CLAIMS ON LOCAL AND REGIONAL GOVERNMENT</t>
  </si>
  <si>
    <t>for claims on local and regional government</t>
  </si>
  <si>
    <t>TOTAL CREDIT RISK WEIGHTED ASSETS FOR CLAIMS ON PUBLIC SECTOR ENTITIES</t>
  </si>
  <si>
    <t>for claims on public sector entities</t>
  </si>
  <si>
    <t>TOTAL CREDIT RISK WEIGHTED ASSETS FOR CLAIMS ON MULTILATERAL DEVELOPMENT BANKS AND INTERNATIONAL ORGANIZATIONS</t>
  </si>
  <si>
    <t>for claims on multilateral development banks and international organizations</t>
  </si>
  <si>
    <t xml:space="preserve">TOTAL CREDIT RISK WEIGHTED ASSETS FOR CLAIMS ON BANKS </t>
  </si>
  <si>
    <t>for claims on banks</t>
  </si>
  <si>
    <t>TOTAL CREDIT RISK WEIGHTED ASSETS FOR CLAIMS ON OTHER TRADE COMPANIES</t>
  </si>
  <si>
    <t>for claims on other trade companies</t>
  </si>
  <si>
    <t>TOTAL CREDIT RISK WEIGHTED ASSETS FOR CLAIMS BASED ON THE RETAIL PORTFOLIO</t>
  </si>
  <si>
    <t>for claims based on the retail portfolio</t>
  </si>
  <si>
    <t>TOTAL CREDIT RISK WEIGHTED ASSETS FOR CLAIMS SECURED BY RESIDENTIAL PROPERTY</t>
  </si>
  <si>
    <t>for claims secured by residential property</t>
  </si>
  <si>
    <t>TOTAL CREDIT RISK WEIGHTED ASSETS FOR CLAIMS SECURED BY COMMERCIAL REAL ESTATE</t>
  </si>
  <si>
    <t>for claims secured by commercial real estate</t>
  </si>
  <si>
    <t>TOTAL CREDIT RISK WEIGHTED ASSETS FOR EXPOSURE IN THE FORM OF STAKES IN INVESTMENT FUNDS</t>
  </si>
  <si>
    <t xml:space="preserve">for exposure in the form of stakes in investment funds </t>
  </si>
  <si>
    <t>TOTAL CREDIT RISK WEIGHTED ASSETS FOR OTHER POSITIONS</t>
  </si>
  <si>
    <t>for other positions</t>
  </si>
  <si>
    <t>TOTAL WEIGHTED OFF-BALANCE SHEET ASSETS (I.5+II.5+III.5+IV.5+V.5+VI.5+VII.5+VIII.5+IX.5+X.5+XI.5)</t>
  </si>
  <si>
    <t>XIV</t>
  </si>
  <si>
    <t>TOTAL CONVERTED OFF-BALANCE SHEET CLAIMS</t>
  </si>
  <si>
    <t>XIII</t>
  </si>
  <si>
    <t>TOTAL OFF-BALANCE SHEET ASSETS (I+II+III+IV+V+VI+VII+VIII+IX+X+XI)</t>
  </si>
  <si>
    <t>XII</t>
  </si>
  <si>
    <t>Total weighted off-balance sheet claims based on other positions</t>
  </si>
  <si>
    <t>Other off-balance sheet positions</t>
  </si>
  <si>
    <t>XI</t>
  </si>
  <si>
    <t>Total weighted off-balance sheet claims based on stakes in investment funds</t>
  </si>
  <si>
    <t>Stakes in investment funds - off-balance sheet claims</t>
  </si>
  <si>
    <t>X</t>
  </si>
  <si>
    <t>Total weighted off-balance sheet claims secured by commercial real estate</t>
  </si>
  <si>
    <t>Off-balance sheet claims secured by commercial real estate</t>
  </si>
  <si>
    <t>IX</t>
  </si>
  <si>
    <t>Total weighted off-balance sheet claims secured by residential property</t>
  </si>
  <si>
    <t>Off-balance sheet claims secured by residential property</t>
  </si>
  <si>
    <t>VIII</t>
  </si>
  <si>
    <t>Total weighted off-balance sheet value of the retail portfolio</t>
  </si>
  <si>
    <t>Retail portfolio - off-balance sheet claims</t>
  </si>
  <si>
    <t>VII</t>
  </si>
  <si>
    <t>Total weighted off-balance sheet claims on other trade companies</t>
  </si>
  <si>
    <t xml:space="preserve"> Off-balance sheet claims on other trade companies</t>
  </si>
  <si>
    <t>VI</t>
  </si>
  <si>
    <t>Total weighted off-balance sheet claims on banks</t>
  </si>
  <si>
    <t>Off-balance sheet claims on banks</t>
  </si>
  <si>
    <t>Total weighted off-balance sheet claims on multilateral development banks and international organizations</t>
  </si>
  <si>
    <t>Off-balance sheet claims on multilateral development banks and international organizations</t>
  </si>
  <si>
    <t>Total weighted off-balance sheet claims on public sector entities</t>
  </si>
  <si>
    <t>Off-balance sheet claims on public sector entities</t>
  </si>
  <si>
    <t>Total weighted off-balance sheet claims on local and regional government</t>
  </si>
  <si>
    <t>Off-balance sheet claims on local and regional government</t>
  </si>
  <si>
    <t>Total weighted off-balance sheet claims on central governments and central banks</t>
  </si>
  <si>
    <t>Off-balance sheet claims on central governments and central banks</t>
  </si>
  <si>
    <t>5=(3-4)-6</t>
  </si>
  <si>
    <t>Total converted amount</t>
  </si>
  <si>
    <t>Off-balance sheet claims by different risk weights (taking into account the credit risk mitigation instruments - for the secured part)</t>
  </si>
  <si>
    <t>Secured part</t>
  </si>
  <si>
    <t>Unsecured part</t>
  </si>
  <si>
    <t>EXPOSURE CATEGORY</t>
  </si>
  <si>
    <r>
      <t>on the total off-balance sheet credit risk weight</t>
    </r>
    <r>
      <rPr>
        <sz val="10"/>
        <rFont val="Tahoma"/>
        <family val="2"/>
      </rPr>
      <t>ed</t>
    </r>
    <r>
      <rPr>
        <sz val="10"/>
        <rFont val="Tahoma"/>
        <family val="2"/>
        <charset val="204"/>
      </rPr>
      <t xml:space="preserve"> assets</t>
    </r>
  </si>
  <si>
    <t>ARGGREGATE REPORT</t>
  </si>
  <si>
    <t>Shaded fields shall not be filled in</t>
  </si>
  <si>
    <t>Weighted positive difference (7*75%)</t>
  </si>
  <si>
    <t>Negative difference (3-6)</t>
  </si>
  <si>
    <t>Positive difference (3-6)</t>
  </si>
  <si>
    <t>Total as of 31 December 2015</t>
  </si>
  <si>
    <t>Off-balance sheet claims</t>
  </si>
  <si>
    <t>On-balance sheet claims</t>
  </si>
  <si>
    <t xml:space="preserve">Credit cards  </t>
  </si>
  <si>
    <t xml:space="preserve">Overdrafts </t>
  </si>
  <si>
    <t>Total exposure as of 31 December 2015</t>
  </si>
  <si>
    <t>Total as of the reporting date</t>
  </si>
  <si>
    <t>Total exposure as of the reporting date</t>
  </si>
  <si>
    <t>Net amount</t>
  </si>
  <si>
    <t xml:space="preserve">Ref No. </t>
  </si>
  <si>
    <t>000 denars</t>
  </si>
  <si>
    <t xml:space="preserve"> as of __________</t>
  </si>
  <si>
    <t xml:space="preserve">credit cards as defined in item 66-a of the Decision </t>
  </si>
  <si>
    <t xml:space="preserve">on the amount of overdrafts and  </t>
  </si>
  <si>
    <r>
      <rPr>
        <sz val="11"/>
        <color theme="1"/>
        <rFont val="Tahoma"/>
        <family val="2"/>
      </rPr>
      <t>Other positions of T2</t>
    </r>
  </si>
  <si>
    <r>
      <rPr>
        <sz val="11"/>
        <color rgb="FF000000"/>
        <rFont val="Tahoma"/>
        <family val="2"/>
      </rPr>
      <t>5.5.</t>
    </r>
  </si>
  <si>
    <r>
      <rPr>
        <sz val="11"/>
        <color rgb="FF000000"/>
        <rFont val="Tahoma"/>
        <family val="2"/>
      </rPr>
      <t>Other</t>
    </r>
  </si>
  <si>
    <r>
      <rPr>
        <sz val="11"/>
        <color rgb="FF000000"/>
        <rFont val="Tahoma"/>
        <family val="2"/>
      </rPr>
      <t>5.4.2.</t>
    </r>
  </si>
  <si>
    <r>
      <rPr>
        <sz val="11"/>
        <color theme="1"/>
        <rFont val="Tahoma"/>
        <family val="2"/>
      </rPr>
      <t>Qualifying Tier 2 capital recognized in T2 on a consolidated basis</t>
    </r>
  </si>
  <si>
    <r>
      <rPr>
        <sz val="11"/>
        <color rgb="FF000000"/>
        <rFont val="Tahoma"/>
        <family val="2"/>
      </rPr>
      <t>5.4.1.</t>
    </r>
  </si>
  <si>
    <r>
      <rPr>
        <sz val="11"/>
        <color rgb="FF000000"/>
        <rFont val="Tahoma"/>
        <family val="2"/>
        <charset val="204"/>
      </rPr>
      <t>Positions as a result of consolidation</t>
    </r>
  </si>
  <si>
    <r>
      <rPr>
        <sz val="11"/>
        <color rgb="FF000000"/>
        <rFont val="Tahoma"/>
        <family val="2"/>
      </rPr>
      <t>5.4.</t>
    </r>
  </si>
  <si>
    <r>
      <rPr>
        <sz val="11"/>
        <color rgb="FF000000"/>
        <rFont val="Tahoma"/>
        <family val="2"/>
        <charset val="204"/>
      </rPr>
      <t>(-) Gains or (+) losses related to liabilities arising from derivatives measured at fair value</t>
    </r>
  </si>
  <si>
    <r>
      <rPr>
        <sz val="11"/>
        <color rgb="FF000000"/>
        <rFont val="Tahoma"/>
        <family val="2"/>
      </rPr>
      <t>5.3.4.</t>
    </r>
  </si>
  <si>
    <r>
      <rPr>
        <sz val="11"/>
        <color rgb="FF000000"/>
        <rFont val="Tahoma"/>
        <family val="2"/>
        <charset val="204"/>
      </rPr>
      <t>(-) Gains or (+) losses on bank’s liabilities measured at fair value</t>
    </r>
  </si>
  <si>
    <r>
      <rPr>
        <sz val="11"/>
        <color rgb="FF000000"/>
        <rFont val="Tahoma"/>
        <family val="2"/>
      </rPr>
      <t>5.3.3.</t>
    </r>
  </si>
  <si>
    <r>
      <rPr>
        <sz val="11"/>
        <color theme="1"/>
        <rFont val="Tahoma"/>
        <family val="2"/>
      </rPr>
      <t>(-) Gains or (+) losses from protection against cash flow risk</t>
    </r>
  </si>
  <si>
    <r>
      <rPr>
        <sz val="11"/>
        <color rgb="FF000000"/>
        <rFont val="Tahoma"/>
        <family val="2"/>
      </rPr>
      <t>5.3.2.</t>
    </r>
  </si>
  <si>
    <r>
      <rPr>
        <sz val="11"/>
        <color rgb="FF000000"/>
        <rFont val="Tahoma"/>
        <family val="2"/>
        <charset val="204"/>
      </rPr>
      <t>(-) Increase in T2 which stems from securitization positions</t>
    </r>
  </si>
  <si>
    <r>
      <rPr>
        <sz val="11"/>
        <color rgb="FF000000"/>
        <rFont val="Tahoma"/>
        <family val="2"/>
      </rPr>
      <t>5.3.1.</t>
    </r>
  </si>
  <si>
    <r>
      <rPr>
        <sz val="11"/>
        <color rgb="FF000000"/>
        <rFont val="Tahoma"/>
        <family val="2"/>
      </rPr>
      <t>Regulatory adjustments of T2</t>
    </r>
  </si>
  <si>
    <r>
      <rPr>
        <sz val="11"/>
        <color rgb="FF000000"/>
        <rFont val="Tahoma"/>
        <family val="2"/>
      </rPr>
      <t>5.3.</t>
    </r>
  </si>
  <si>
    <r>
      <rPr>
        <sz val="11"/>
        <color theme="1"/>
        <rFont val="Tahoma"/>
        <family val="2"/>
      </rPr>
      <t>(-) direct, indirect and synthetic investments in positions of T2 of the financial sector entities in which the bank has a significant investment</t>
    </r>
  </si>
  <si>
    <r>
      <rPr>
        <sz val="11"/>
        <color rgb="FF000000"/>
        <rFont val="Tahoma"/>
        <family val="2"/>
      </rPr>
      <t>5.2.4.</t>
    </r>
  </si>
  <si>
    <r>
      <rPr>
        <sz val="11"/>
        <color theme="1"/>
        <rFont val="Tahoma"/>
        <family val="2"/>
      </rPr>
      <t>(-) direct, indirect and synthetic investments in positions of T2 of the financial sector entities in which the bank has no significant investment</t>
    </r>
  </si>
  <si>
    <r>
      <rPr>
        <sz val="11"/>
        <color rgb="FF000000"/>
        <rFont val="Tahoma"/>
        <family val="2"/>
      </rPr>
      <t>5.2.3.</t>
    </r>
  </si>
  <si>
    <r>
      <rPr>
        <sz val="11"/>
        <color theme="1"/>
        <rFont val="Tahoma"/>
        <family val="2"/>
      </rPr>
      <t>(-) direct, indirect and synthetic investments in positions of T2 of the financial sector entities, where such entities have investments in the bank</t>
    </r>
  </si>
  <si>
    <r>
      <rPr>
        <sz val="11"/>
        <color rgb="FF000000"/>
        <rFont val="Tahoma"/>
        <family val="2"/>
      </rPr>
      <t>5.2.2.</t>
    </r>
  </si>
  <si>
    <r>
      <rPr>
        <sz val="11"/>
        <color theme="1"/>
        <rFont val="Tahoma"/>
        <family val="2"/>
      </rPr>
      <t xml:space="preserve">   (-) Investments in own capital instruments of T2 that the bank is contractually required to purchase</t>
    </r>
  </si>
  <si>
    <r>
      <rPr>
        <sz val="11"/>
        <color rgb="FF000000"/>
        <rFont val="Tahoma"/>
        <family val="2"/>
      </rPr>
      <t>5.2.1.4.</t>
    </r>
  </si>
  <si>
    <r>
      <rPr>
        <sz val="11"/>
        <color theme="1"/>
        <rFont val="Tahoma"/>
        <family val="2"/>
      </rPr>
      <t xml:space="preserve">   (-) Synthetic investments in own capital instruments of T2 </t>
    </r>
  </si>
  <si>
    <r>
      <rPr>
        <sz val="11"/>
        <color rgb="FF000000"/>
        <rFont val="Tahoma"/>
        <family val="2"/>
      </rPr>
      <t>5.2.1.3.</t>
    </r>
  </si>
  <si>
    <r>
      <rPr>
        <sz val="11"/>
        <color theme="1"/>
        <rFont val="Tahoma"/>
        <family val="2"/>
      </rPr>
      <t xml:space="preserve">   (-) Indirect investments in own capital instruments of T2 </t>
    </r>
  </si>
  <si>
    <r>
      <rPr>
        <sz val="11"/>
        <color rgb="FF000000"/>
        <rFont val="Tahoma"/>
        <family val="2"/>
      </rPr>
      <t>5.2.1.2.</t>
    </r>
  </si>
  <si>
    <r>
      <rPr>
        <sz val="11"/>
        <color theme="1"/>
        <rFont val="Tahoma"/>
        <family val="2"/>
      </rPr>
      <t xml:space="preserve">   (-) Direct investments in own capital instruments of T2 </t>
    </r>
  </si>
  <si>
    <r>
      <rPr>
        <sz val="11"/>
        <color rgb="FF000000"/>
        <rFont val="Tahoma"/>
        <family val="2"/>
      </rPr>
      <t>5.2.1.1.</t>
    </r>
  </si>
  <si>
    <r>
      <rPr>
        <sz val="11"/>
        <color theme="1"/>
        <rFont val="Tahoma"/>
        <family val="2"/>
      </rPr>
      <t xml:space="preserve">(-) Investments in own capital instruments of T2 </t>
    </r>
  </si>
  <si>
    <r>
      <rPr>
        <sz val="11"/>
        <color rgb="FF000000"/>
        <rFont val="Tahoma"/>
        <family val="2"/>
      </rPr>
      <t>5.2.1.</t>
    </r>
  </si>
  <si>
    <r>
      <rPr>
        <sz val="11"/>
        <color rgb="FF000000"/>
        <rFont val="Tahoma"/>
        <family val="2"/>
      </rPr>
      <t>(-) Deductions of T2</t>
    </r>
  </si>
  <si>
    <r>
      <rPr>
        <sz val="11"/>
        <color rgb="FF000000"/>
        <rFont val="Tahoma"/>
        <family val="2"/>
      </rPr>
      <t>5.2.</t>
    </r>
  </si>
  <si>
    <r>
      <rPr>
        <sz val="11"/>
        <color theme="1"/>
        <rFont val="Tahoma"/>
        <family val="2"/>
      </rPr>
      <t>Premium on the capital instruments of T2</t>
    </r>
  </si>
  <si>
    <r>
      <rPr>
        <sz val="11"/>
        <color rgb="FF000000"/>
        <rFont val="Tahoma"/>
        <family val="2"/>
      </rPr>
      <t>5.1.3.</t>
    </r>
  </si>
  <si>
    <r>
      <rPr>
        <sz val="11"/>
        <color theme="1"/>
        <rFont val="Tahoma"/>
        <family val="2"/>
      </rPr>
      <t xml:space="preserve">Subordinated loans </t>
    </r>
  </si>
  <si>
    <r>
      <rPr>
        <sz val="11"/>
        <color rgb="FF000000"/>
        <rFont val="Tahoma"/>
        <family val="2"/>
      </rPr>
      <t>5.1.2.</t>
    </r>
  </si>
  <si>
    <r>
      <rPr>
        <sz val="11"/>
        <color theme="1"/>
        <rFont val="Tahoma"/>
        <family val="2"/>
      </rPr>
      <t xml:space="preserve">Capital instruments of T2 </t>
    </r>
  </si>
  <si>
    <r>
      <rPr>
        <sz val="11"/>
        <color rgb="FF000000"/>
        <rFont val="Tahoma"/>
        <family val="2"/>
      </rPr>
      <t>5.1.1.</t>
    </r>
  </si>
  <si>
    <r>
      <rPr>
        <sz val="11"/>
        <color theme="1"/>
        <rFont val="Tahoma"/>
        <family val="2"/>
      </rPr>
      <t>Positions in T2</t>
    </r>
  </si>
  <si>
    <r>
      <rPr>
        <sz val="11"/>
        <color rgb="FF000000"/>
        <rFont val="Tahoma"/>
        <family val="2"/>
      </rPr>
      <t>5.1.</t>
    </r>
  </si>
  <si>
    <r>
      <rPr>
        <b/>
        <sz val="11"/>
        <color theme="1"/>
        <rFont val="Tahoma"/>
        <family val="2"/>
        <charset val="204"/>
      </rPr>
      <t>Tier 2 capital (T2)</t>
    </r>
  </si>
  <si>
    <r>
      <rPr>
        <b/>
        <sz val="11"/>
        <color rgb="FF000000"/>
        <rFont val="Tahoma"/>
        <family val="2"/>
      </rPr>
      <t>5.</t>
    </r>
  </si>
  <si>
    <r>
      <rPr>
        <sz val="11"/>
        <color theme="1"/>
        <rFont val="Tahoma"/>
        <family val="2"/>
      </rPr>
      <t>Other positions of AT1</t>
    </r>
  </si>
  <si>
    <r>
      <rPr>
        <sz val="11"/>
        <color rgb="FF000000"/>
        <rFont val="Tahoma"/>
        <family val="2"/>
      </rPr>
      <t>4.5.</t>
    </r>
  </si>
  <si>
    <r>
      <rPr>
        <sz val="11"/>
        <color rgb="FF000000"/>
        <rFont val="Tahoma"/>
        <family val="2"/>
      </rPr>
      <t>4.4.2.</t>
    </r>
  </si>
  <si>
    <r>
      <rPr>
        <sz val="11"/>
        <color theme="1"/>
        <rFont val="Tahoma"/>
        <family val="2"/>
      </rPr>
      <t>Qualifying Additional Tier 1 capital recognized in AT1 on a consolidated basis</t>
    </r>
  </si>
  <si>
    <r>
      <rPr>
        <sz val="11"/>
        <color rgb="FF000000"/>
        <rFont val="Tahoma"/>
        <family val="2"/>
      </rPr>
      <t>4.4.1.</t>
    </r>
  </si>
  <si>
    <r>
      <rPr>
        <sz val="11"/>
        <color rgb="FF000000"/>
        <rFont val="Tahoma"/>
        <family val="2"/>
      </rPr>
      <t>4.4.</t>
    </r>
  </si>
  <si>
    <r>
      <rPr>
        <sz val="11"/>
        <color rgb="FF000000"/>
        <rFont val="Tahoma"/>
        <family val="2"/>
      </rPr>
      <t>4.3.4.</t>
    </r>
  </si>
  <si>
    <r>
      <rPr>
        <sz val="11"/>
        <color rgb="FF000000"/>
        <rFont val="Tahoma"/>
        <family val="2"/>
      </rPr>
      <t>4.3.3.</t>
    </r>
  </si>
  <si>
    <r>
      <rPr>
        <sz val="11"/>
        <color rgb="FF000000"/>
        <rFont val="Tahoma"/>
        <family val="2"/>
      </rPr>
      <t>4.3.2.</t>
    </r>
  </si>
  <si>
    <r>
      <rPr>
        <sz val="11"/>
        <color rgb="FF000000"/>
        <rFont val="Tahoma"/>
        <family val="2"/>
        <charset val="204"/>
      </rPr>
      <t>(-) Increase in AT1 which stems from securitization positions</t>
    </r>
  </si>
  <si>
    <r>
      <rPr>
        <sz val="11"/>
        <color rgb="FF000000"/>
        <rFont val="Tahoma"/>
        <family val="2"/>
      </rPr>
      <t>4.3.1.</t>
    </r>
  </si>
  <si>
    <r>
      <rPr>
        <sz val="11"/>
        <color rgb="FF000000"/>
        <rFont val="Tahoma"/>
        <family val="2"/>
      </rPr>
      <t>Regulatory adjustments of AT1</t>
    </r>
  </si>
  <si>
    <r>
      <rPr>
        <sz val="11"/>
        <color rgb="FF000000"/>
        <rFont val="Tahoma"/>
        <family val="2"/>
      </rPr>
      <t>4.3.</t>
    </r>
  </si>
  <si>
    <r>
      <rPr>
        <sz val="11"/>
        <color theme="1"/>
        <rFont val="Tahoma"/>
        <family val="2"/>
      </rPr>
      <t xml:space="preserve">(-) Tax costs </t>
    </r>
  </si>
  <si>
    <r>
      <rPr>
        <sz val="11"/>
        <color rgb="FF000000"/>
        <rFont val="Tahoma"/>
        <family val="2"/>
      </rPr>
      <t>4.2.6.</t>
    </r>
  </si>
  <si>
    <r>
      <rPr>
        <sz val="11"/>
        <color theme="1"/>
        <rFont val="Tahoma"/>
        <family val="2"/>
      </rPr>
      <t>(-) Amount of deductions from T2 which exceeds the total amount of T2</t>
    </r>
  </si>
  <si>
    <r>
      <rPr>
        <sz val="11"/>
        <color rgb="FF000000"/>
        <rFont val="Tahoma"/>
        <family val="2"/>
      </rPr>
      <t>4.2.5.</t>
    </r>
  </si>
  <si>
    <r>
      <rPr>
        <sz val="11"/>
        <color theme="1"/>
        <rFont val="Tahoma"/>
        <family val="2"/>
      </rPr>
      <t>(-) Direct, indirect and synthetic investments in capital instruments of AT1 of the financial sector entities in which the bank has a significant investment</t>
    </r>
  </si>
  <si>
    <r>
      <rPr>
        <sz val="11"/>
        <color rgb="FF000000"/>
        <rFont val="Tahoma"/>
        <family val="2"/>
      </rPr>
      <t>4.2.4.</t>
    </r>
  </si>
  <si>
    <r>
      <rPr>
        <sz val="11"/>
        <color theme="1"/>
        <rFont val="Tahoma"/>
        <family val="2"/>
      </rPr>
      <t>(-) Direct, indirect and synthetic investments in capital instruments of AT1 of the financial sector entities in which the bank has no significant investment</t>
    </r>
  </si>
  <si>
    <r>
      <rPr>
        <sz val="11"/>
        <color rgb="FF000000"/>
        <rFont val="Tahoma"/>
        <family val="2"/>
      </rPr>
      <t>4.2.3.</t>
    </r>
  </si>
  <si>
    <r>
      <rPr>
        <sz val="11"/>
        <color theme="1"/>
        <rFont val="Tahoma"/>
        <family val="2"/>
      </rPr>
      <t xml:space="preserve">(-) Direct, indirect and synthetic investments in capital instruments of AT1 of the financial sector entities, where such entities have investments in the bank </t>
    </r>
  </si>
  <si>
    <r>
      <rPr>
        <sz val="11"/>
        <color rgb="FF000000"/>
        <rFont val="Tahoma"/>
        <family val="2"/>
      </rPr>
      <t>4.2.2.</t>
    </r>
  </si>
  <si>
    <r>
      <rPr>
        <sz val="11"/>
        <color theme="1"/>
        <rFont val="Tahoma"/>
        <family val="2"/>
      </rPr>
      <t xml:space="preserve">   (-) Investments in own capital instruments of AT1 that the bank is contractually required to purchase</t>
    </r>
  </si>
  <si>
    <r>
      <rPr>
        <sz val="11"/>
        <color rgb="FF000000"/>
        <rFont val="Tahoma"/>
        <family val="2"/>
      </rPr>
      <t>4.2.1.4.</t>
    </r>
  </si>
  <si>
    <r>
      <rPr>
        <sz val="11"/>
        <color theme="1"/>
        <rFont val="Tahoma"/>
        <family val="2"/>
      </rPr>
      <t xml:space="preserve">   (-) Synthetic investments in own capital instruments of AT1</t>
    </r>
  </si>
  <si>
    <r>
      <rPr>
        <sz val="11"/>
        <color rgb="FF000000"/>
        <rFont val="Tahoma"/>
        <family val="2"/>
      </rPr>
      <t>4.2.1.3.</t>
    </r>
  </si>
  <si>
    <r>
      <rPr>
        <sz val="11"/>
        <color theme="1"/>
        <rFont val="Tahoma"/>
        <family val="2"/>
      </rPr>
      <t xml:space="preserve">   (-) Indirect investments in own capital instruments of AT1</t>
    </r>
  </si>
  <si>
    <r>
      <rPr>
        <sz val="11"/>
        <color rgb="FF000000"/>
        <rFont val="Tahoma"/>
        <family val="2"/>
      </rPr>
      <t>4.2.1.2.</t>
    </r>
  </si>
  <si>
    <r>
      <rPr>
        <sz val="11"/>
        <color theme="1"/>
        <rFont val="Tahoma"/>
        <family val="2"/>
      </rPr>
      <t xml:space="preserve">   (-) Direct investments in own capital instruments of AT1</t>
    </r>
  </si>
  <si>
    <r>
      <rPr>
        <sz val="11"/>
        <color rgb="FF000000"/>
        <rFont val="Tahoma"/>
        <family val="2"/>
      </rPr>
      <t>4.2.1.1.</t>
    </r>
  </si>
  <si>
    <r>
      <rPr>
        <sz val="11"/>
        <color theme="1"/>
        <rFont val="Tahoma"/>
        <family val="2"/>
      </rPr>
      <t>(-) Investments in own capital instruments of AT1</t>
    </r>
  </si>
  <si>
    <r>
      <rPr>
        <sz val="11"/>
        <color rgb="FF000000"/>
        <rFont val="Tahoma"/>
        <family val="2"/>
      </rPr>
      <t>4.2.1.</t>
    </r>
  </si>
  <si>
    <r>
      <rPr>
        <sz val="11"/>
        <color rgb="FF000000"/>
        <rFont val="Tahoma"/>
        <family val="2"/>
      </rPr>
      <t>(-) Deductions of AT1</t>
    </r>
  </si>
  <si>
    <r>
      <rPr>
        <sz val="11"/>
        <color rgb="FF000000"/>
        <rFont val="Tahoma"/>
        <family val="2"/>
      </rPr>
      <t>4.2.</t>
    </r>
  </si>
  <si>
    <r>
      <rPr>
        <sz val="11"/>
        <color theme="1"/>
        <rFont val="Tahoma"/>
        <family val="2"/>
      </rPr>
      <t>Premium on the capital instruments of AT1</t>
    </r>
  </si>
  <si>
    <r>
      <rPr>
        <sz val="11"/>
        <color rgb="FF000000"/>
        <rFont val="Tahoma"/>
        <family val="2"/>
      </rPr>
      <t>4.1.2.</t>
    </r>
  </si>
  <si>
    <r>
      <rPr>
        <sz val="11"/>
        <color theme="1"/>
        <rFont val="Tahoma"/>
        <family val="2"/>
      </rPr>
      <t>Capital instruments of AT1</t>
    </r>
  </si>
  <si>
    <r>
      <rPr>
        <sz val="11"/>
        <color rgb="FF000000"/>
        <rFont val="Tahoma"/>
        <family val="2"/>
        <charset val="204"/>
      </rPr>
      <t>4.1.1.</t>
    </r>
  </si>
  <si>
    <r>
      <rPr>
        <sz val="11"/>
        <color theme="1"/>
        <rFont val="Tahoma"/>
        <family val="2"/>
      </rPr>
      <t>Positions in AT1</t>
    </r>
  </si>
  <si>
    <r>
      <rPr>
        <sz val="11"/>
        <color rgb="FF000000"/>
        <rFont val="Tahoma"/>
        <family val="2"/>
      </rPr>
      <t>4.1.</t>
    </r>
  </si>
  <si>
    <r>
      <rPr>
        <b/>
        <sz val="11"/>
        <color theme="1"/>
        <rFont val="Tahoma"/>
        <family val="2"/>
        <charset val="204"/>
      </rPr>
      <t>Additional Tier 1 capital (AT1)</t>
    </r>
  </si>
  <si>
    <r>
      <rPr>
        <b/>
        <sz val="11"/>
        <color rgb="FF000000"/>
        <rFont val="Tahoma"/>
        <family val="2"/>
      </rPr>
      <t>4.</t>
    </r>
  </si>
  <si>
    <r>
      <rPr>
        <sz val="11"/>
        <color theme="1"/>
        <rFont val="Tahoma"/>
        <family val="2"/>
      </rPr>
      <t>Other positions of CET1</t>
    </r>
  </si>
  <si>
    <r>
      <rPr>
        <sz val="11"/>
        <color rgb="FF000000"/>
        <rFont val="Tahoma"/>
        <family val="2"/>
      </rPr>
      <t>3.5.</t>
    </r>
  </si>
  <si>
    <r>
      <rPr>
        <sz val="11"/>
        <color rgb="FF000000"/>
        <rFont val="Tahoma"/>
        <family val="2"/>
        <charset val="204"/>
      </rPr>
      <t>3.4.2.</t>
    </r>
  </si>
  <si>
    <r>
      <rPr>
        <sz val="11"/>
        <color rgb="FF000000"/>
        <rFont val="Tahoma"/>
        <family val="2"/>
      </rPr>
      <t xml:space="preserve">Minority interest recognized in CET1 on a consolidated basis </t>
    </r>
  </si>
  <si>
    <r>
      <rPr>
        <sz val="11"/>
        <color rgb="FF000000"/>
        <rFont val="Tahoma"/>
        <family val="2"/>
        <charset val="204"/>
      </rPr>
      <t>3.4.1.</t>
    </r>
  </si>
  <si>
    <r>
      <rPr>
        <sz val="11"/>
        <color rgb="FF000000"/>
        <rFont val="Tahoma"/>
        <family val="2"/>
      </rPr>
      <t>3.4.</t>
    </r>
  </si>
  <si>
    <r>
      <rPr>
        <sz val="11"/>
        <color rgb="FF000000"/>
        <rFont val="Tahoma"/>
        <family val="2"/>
      </rPr>
      <t>3.3.4.</t>
    </r>
  </si>
  <si>
    <r>
      <rPr>
        <sz val="11"/>
        <color rgb="FF000000"/>
        <rFont val="Tahoma"/>
        <family val="2"/>
      </rPr>
      <t>3.3.3.</t>
    </r>
  </si>
  <si>
    <r>
      <rPr>
        <sz val="11"/>
        <color rgb="FF000000"/>
        <rFont val="Tahoma"/>
        <family val="2"/>
      </rPr>
      <t>3.3.2.</t>
    </r>
  </si>
  <si>
    <r>
      <rPr>
        <sz val="11"/>
        <color rgb="FF000000"/>
        <rFont val="Tahoma"/>
        <family val="2"/>
        <charset val="204"/>
      </rPr>
      <t>(-) Increase in CET1 which stems from securitization positions</t>
    </r>
  </si>
  <si>
    <r>
      <rPr>
        <sz val="11"/>
        <color rgb="FF000000"/>
        <rFont val="Tahoma"/>
        <family val="2"/>
      </rPr>
      <t>3.3.1.</t>
    </r>
  </si>
  <si>
    <r>
      <rPr>
        <sz val="11"/>
        <color rgb="FF000000"/>
        <rFont val="Tahoma"/>
        <family val="2"/>
      </rPr>
      <t>Regulatory adjustments of CET1</t>
    </r>
  </si>
  <si>
    <r>
      <rPr>
        <sz val="11"/>
        <color rgb="FF000000"/>
        <rFont val="Tahoma"/>
        <family val="2"/>
      </rPr>
      <t>3.3.</t>
    </r>
  </si>
  <si>
    <r>
      <rPr>
        <sz val="11"/>
        <color theme="1"/>
        <rFont val="Tahoma"/>
        <family val="2"/>
      </rPr>
      <t>(-) Difference between the amount of required and actual impairment/special reserve</t>
    </r>
  </si>
  <si>
    <r>
      <rPr>
        <sz val="11"/>
        <color rgb="FF000000"/>
        <rFont val="Tahoma"/>
        <family val="2"/>
      </rPr>
      <t>3.2.11.</t>
    </r>
  </si>
  <si>
    <r>
      <rPr>
        <sz val="11"/>
        <color rgb="FF000000"/>
        <rFont val="Tahoma"/>
        <family val="2"/>
      </rPr>
      <t>3.2.10.</t>
    </r>
  </si>
  <si>
    <r>
      <rPr>
        <sz val="11"/>
        <color theme="1"/>
        <rFont val="Tahoma"/>
        <family val="2"/>
      </rPr>
      <t>(-) Amount of excess of limits on investments in non-financial institutions</t>
    </r>
  </si>
  <si>
    <r>
      <rPr>
        <sz val="11"/>
        <color rgb="FF000000"/>
        <rFont val="Tahoma"/>
        <family val="2"/>
      </rPr>
      <t>3.2.9.</t>
    </r>
  </si>
  <si>
    <r>
      <rPr>
        <sz val="11"/>
        <color theme="1"/>
        <rFont val="Tahoma"/>
        <family val="2"/>
      </rPr>
      <t>(-) Amount of deductions from AT1 which exceeds the total amount of AT1</t>
    </r>
  </si>
  <si>
    <r>
      <rPr>
        <sz val="11"/>
        <color rgb="FF000000"/>
        <rFont val="Tahoma"/>
        <family val="2"/>
      </rPr>
      <t>3.2.8.</t>
    </r>
  </si>
  <si>
    <r>
      <rPr>
        <sz val="11"/>
        <color theme="1"/>
        <rFont val="Tahoma"/>
        <family val="2"/>
      </rPr>
      <t>(-) Direct, indirect and synthetic investments in capital instruments of CET1 of the financial sector entities in which the bank has a significant investment</t>
    </r>
  </si>
  <si>
    <r>
      <rPr>
        <sz val="11"/>
        <color rgb="FF000000"/>
        <rFont val="Tahoma"/>
        <family val="2"/>
      </rPr>
      <t>3.2.7.</t>
    </r>
  </si>
  <si>
    <r>
      <rPr>
        <sz val="11"/>
        <color theme="1"/>
        <rFont val="Tahoma"/>
        <family val="2"/>
      </rPr>
      <t>(-) Direct, indirect and synthetic investments in capital instruments of CET1 of the financial sector entities in which the bank has no significant investment</t>
    </r>
  </si>
  <si>
    <r>
      <rPr>
        <sz val="11"/>
        <color rgb="FF000000"/>
        <rFont val="Tahoma"/>
        <family val="2"/>
      </rPr>
      <t>3.2.6.</t>
    </r>
  </si>
  <si>
    <r>
      <rPr>
        <sz val="11"/>
        <color theme="1"/>
        <rFont val="Tahoma"/>
        <family val="2"/>
      </rPr>
      <t>(-) Direct, indirect and synthetic investments in capital instruments of CET1 of the financial sector entities, where such entities have investments in the bank</t>
    </r>
  </si>
  <si>
    <r>
      <rPr>
        <sz val="11"/>
        <color rgb="FF000000"/>
        <rFont val="Tahoma"/>
        <family val="2"/>
      </rPr>
      <t>3.2.5.</t>
    </r>
  </si>
  <si>
    <r>
      <rPr>
        <sz val="11"/>
        <color theme="1"/>
        <rFont val="Tahoma"/>
        <family val="2"/>
      </rPr>
      <t xml:space="preserve">   (-) Investments in own capital instruments of CET1 that the bank is contractually required to purchase</t>
    </r>
  </si>
  <si>
    <r>
      <rPr>
        <sz val="11"/>
        <color rgb="FF000000"/>
        <rFont val="Tahoma"/>
        <family val="2"/>
      </rPr>
      <t>3.2.4.4.</t>
    </r>
  </si>
  <si>
    <r>
      <rPr>
        <sz val="11"/>
        <color theme="1"/>
        <rFont val="Tahoma"/>
        <family val="2"/>
      </rPr>
      <t xml:space="preserve">   (-) Synthetic investments in own capital instruments of CET1</t>
    </r>
  </si>
  <si>
    <r>
      <rPr>
        <sz val="11"/>
        <color rgb="FF000000"/>
        <rFont val="Tahoma"/>
        <family val="2"/>
      </rPr>
      <t>3.2.4.3.</t>
    </r>
  </si>
  <si>
    <r>
      <rPr>
        <sz val="11"/>
        <color theme="1"/>
        <rFont val="Tahoma"/>
        <family val="2"/>
      </rPr>
      <t xml:space="preserve">   (-) Indirect investments in own capital instruments of CET1</t>
    </r>
  </si>
  <si>
    <r>
      <rPr>
        <sz val="11"/>
        <color rgb="FF000000"/>
        <rFont val="Tahoma"/>
        <family val="2"/>
      </rPr>
      <t>3.2.4.2.</t>
    </r>
  </si>
  <si>
    <r>
      <rPr>
        <sz val="11"/>
        <color theme="1"/>
        <rFont val="Tahoma"/>
        <family val="2"/>
      </rPr>
      <t xml:space="preserve">   (-) Direct investments in own capital instruments of CET1</t>
    </r>
  </si>
  <si>
    <r>
      <rPr>
        <sz val="11"/>
        <color rgb="FF000000"/>
        <rFont val="Tahoma"/>
        <family val="2"/>
      </rPr>
      <t>3.2.4.1.</t>
    </r>
  </si>
  <si>
    <r>
      <rPr>
        <sz val="11"/>
        <color theme="1"/>
        <rFont val="Tahoma"/>
        <family val="2"/>
      </rPr>
      <t>(-) Investments in own capital instruments of CET1</t>
    </r>
  </si>
  <si>
    <r>
      <rPr>
        <sz val="11"/>
        <color rgb="FF000000"/>
        <rFont val="Tahoma"/>
        <family val="2"/>
      </rPr>
      <t>3.2.4.</t>
    </r>
  </si>
  <si>
    <r>
      <rPr>
        <sz val="11"/>
        <color theme="1"/>
        <rFont val="Tahoma"/>
        <family val="2"/>
      </rPr>
      <t xml:space="preserve">(-) Deferred tax assets that rely on bank’s future profitability </t>
    </r>
  </si>
  <si>
    <r>
      <rPr>
        <sz val="11"/>
        <color rgb="FF000000"/>
        <rFont val="Tahoma"/>
        <family val="2"/>
      </rPr>
      <t>3.2.3.</t>
    </r>
  </si>
  <si>
    <r>
      <rPr>
        <sz val="11"/>
        <color theme="1"/>
        <rFont val="Tahoma"/>
        <family val="2"/>
      </rPr>
      <t>(-) Intangible assets</t>
    </r>
  </si>
  <si>
    <r>
      <rPr>
        <sz val="11"/>
        <color rgb="FF000000"/>
        <rFont val="Tahoma"/>
        <family val="2"/>
      </rPr>
      <t>3.2.2.</t>
    </r>
  </si>
  <si>
    <r>
      <rPr>
        <sz val="11"/>
        <color rgb="FF000000"/>
        <rFont val="Tahoma"/>
        <family val="2"/>
      </rPr>
      <t>(-) Loss at the year-end or current loss</t>
    </r>
  </si>
  <si>
    <r>
      <rPr>
        <sz val="11"/>
        <color rgb="FF000000"/>
        <rFont val="Tahoma"/>
        <family val="2"/>
      </rPr>
      <t>3.2.1.</t>
    </r>
  </si>
  <si>
    <r>
      <rPr>
        <sz val="11"/>
        <color rgb="FF000000"/>
        <rFont val="Tahoma"/>
        <family val="2"/>
      </rPr>
      <t>(-) Deductions of CET1</t>
    </r>
  </si>
  <si>
    <r>
      <rPr>
        <sz val="11"/>
        <color rgb="FF000000"/>
        <rFont val="Tahoma"/>
        <family val="2"/>
      </rPr>
      <t>3.2.</t>
    </r>
  </si>
  <si>
    <r>
      <rPr>
        <sz val="11"/>
        <rFont val="Tahoma"/>
        <family val="2"/>
      </rPr>
      <t>Accumulated other comprehensive income</t>
    </r>
  </si>
  <si>
    <r>
      <rPr>
        <sz val="11"/>
        <color rgb="FF000000"/>
        <rFont val="Tahoma"/>
        <family val="2"/>
      </rPr>
      <t>3.1.7.</t>
    </r>
  </si>
  <si>
    <r>
      <rPr>
        <sz val="11"/>
        <color theme="1"/>
        <rFont val="Tahoma"/>
        <family val="2"/>
      </rPr>
      <t xml:space="preserve">Current profit or year-end profit </t>
    </r>
  </si>
  <si>
    <r>
      <rPr>
        <sz val="11"/>
        <color rgb="FF000000"/>
        <rFont val="Tahoma"/>
        <family val="2"/>
      </rPr>
      <t>3.1.6.</t>
    </r>
  </si>
  <si>
    <r>
      <rPr>
        <sz val="11"/>
        <color theme="1"/>
        <rFont val="Tahoma"/>
        <family val="2"/>
      </rPr>
      <t>(-) Accumulated loss from previous years</t>
    </r>
  </si>
  <si>
    <r>
      <rPr>
        <sz val="11"/>
        <color rgb="FF000000"/>
        <rFont val="Tahoma"/>
        <family val="2"/>
      </rPr>
      <t>3.1.5.</t>
    </r>
  </si>
  <si>
    <r>
      <rPr>
        <sz val="11"/>
        <color theme="1"/>
        <rFont val="Tahoma"/>
        <family val="2"/>
      </rPr>
      <t>Retained undistributed profit</t>
    </r>
  </si>
  <si>
    <r>
      <rPr>
        <sz val="11"/>
        <color rgb="FF000000"/>
        <rFont val="Tahoma"/>
        <family val="2"/>
      </rPr>
      <t>3.1.4.</t>
    </r>
  </si>
  <si>
    <r>
      <rPr>
        <sz val="11"/>
        <color theme="1"/>
        <rFont val="Tahoma"/>
        <family val="2"/>
      </rPr>
      <t xml:space="preserve">Mandatory general reserve (general reserve fund) </t>
    </r>
  </si>
  <si>
    <r>
      <rPr>
        <sz val="11"/>
        <color rgb="FF000000"/>
        <rFont val="Tahoma"/>
        <family val="2"/>
      </rPr>
      <t>3.1.3.</t>
    </r>
  </si>
  <si>
    <r>
      <rPr>
        <sz val="11"/>
        <color theme="1"/>
        <rFont val="Tahoma"/>
        <family val="2"/>
      </rPr>
      <t>Premium on the capital instruments of CET1</t>
    </r>
  </si>
  <si>
    <r>
      <rPr>
        <sz val="11"/>
        <color rgb="FF000000"/>
        <rFont val="Tahoma"/>
        <family val="2"/>
      </rPr>
      <t>3.1.2.</t>
    </r>
  </si>
  <si>
    <r>
      <rPr>
        <sz val="11"/>
        <color theme="1"/>
        <rFont val="Tahoma"/>
        <family val="2"/>
      </rPr>
      <t>Capital instruments of CET1</t>
    </r>
  </si>
  <si>
    <r>
      <rPr>
        <sz val="11"/>
        <color rgb="FF000000"/>
        <rFont val="Tahoma"/>
        <family val="2"/>
      </rPr>
      <t>3.1.1.</t>
    </r>
  </si>
  <si>
    <r>
      <rPr>
        <sz val="11"/>
        <color theme="1"/>
        <rFont val="Tahoma"/>
        <family val="2"/>
      </rPr>
      <t>Positions in CET1</t>
    </r>
  </si>
  <si>
    <r>
      <rPr>
        <sz val="11"/>
        <color rgb="FF000000"/>
        <rFont val="Tahoma"/>
        <family val="2"/>
      </rPr>
      <t>3.1.</t>
    </r>
  </si>
  <si>
    <r>
      <rPr>
        <b/>
        <sz val="11"/>
        <color theme="1"/>
        <rFont val="Tahoma"/>
        <family val="2"/>
        <charset val="204"/>
      </rPr>
      <t>Common Equity Tier 1 capital (CET1)</t>
    </r>
  </si>
  <si>
    <r>
      <rPr>
        <b/>
        <sz val="11"/>
        <color rgb="FF000000"/>
        <rFont val="Tahoma"/>
        <family val="2"/>
      </rPr>
      <t>3.</t>
    </r>
  </si>
  <si>
    <r>
      <rPr>
        <b/>
        <sz val="11"/>
        <color theme="1"/>
        <rFont val="Tahoma"/>
        <family val="2"/>
        <charset val="204"/>
      </rPr>
      <t xml:space="preserve">Tier 1 capital </t>
    </r>
  </si>
  <si>
    <r>
      <rPr>
        <b/>
        <sz val="11"/>
        <color rgb="FF000000"/>
        <rFont val="Tahoma"/>
        <family val="2"/>
      </rPr>
      <t>2.</t>
    </r>
  </si>
  <si>
    <r>
      <rPr>
        <b/>
        <sz val="11"/>
        <color theme="1"/>
        <rFont val="Tahoma"/>
        <family val="2"/>
        <charset val="204"/>
      </rPr>
      <t>Own funds</t>
    </r>
  </si>
  <si>
    <r>
      <rPr>
        <b/>
        <sz val="11"/>
        <color rgb="FF000000"/>
        <rFont val="Tahoma"/>
        <family val="2"/>
      </rPr>
      <t>1.</t>
    </r>
  </si>
  <si>
    <r>
      <rPr>
        <b/>
        <sz val="11"/>
        <color rgb="FF000000"/>
        <rFont val="Tahoma"/>
        <family val="2"/>
        <charset val="204"/>
      </rPr>
      <t>Amount</t>
    </r>
  </si>
  <si>
    <r>
      <rPr>
        <b/>
        <sz val="11"/>
        <color rgb="FF000000"/>
        <rFont val="Tahoma"/>
        <family val="2"/>
        <charset val="204"/>
      </rPr>
      <t>Description</t>
    </r>
  </si>
  <si>
    <r>
      <rPr>
        <b/>
        <sz val="11"/>
        <color rgb="FF000000"/>
        <rFont val="Tahoma"/>
        <family val="2"/>
        <charset val="204"/>
      </rPr>
      <t>Ref. No.</t>
    </r>
  </si>
  <si>
    <r>
      <rPr>
        <sz val="11"/>
        <color rgb="FF000000"/>
        <rFont val="Tahoma"/>
        <family val="2"/>
        <charset val="204"/>
      </rPr>
      <t>in 000 of denars</t>
    </r>
  </si>
  <si>
    <r>
      <rPr>
        <sz val="11"/>
        <color rgb="FF000000"/>
        <rFont val="Tahoma"/>
        <family val="2"/>
        <charset val="204"/>
      </rPr>
      <t>as of ______________</t>
    </r>
  </si>
  <si>
    <r>
      <rPr>
        <b/>
        <sz val="11"/>
        <color rgb="FF000000"/>
        <rFont val="Tahoma"/>
        <family val="2"/>
      </rPr>
      <t>on the own funds</t>
    </r>
  </si>
  <si>
    <r>
      <rPr>
        <b/>
        <sz val="11"/>
        <color rgb="FF000000"/>
        <rFont val="Tahoma"/>
        <family val="2"/>
        <charset val="204"/>
      </rPr>
      <t>REPORT</t>
    </r>
  </si>
  <si>
    <r>
      <rPr>
        <b/>
        <sz val="11"/>
        <color theme="1"/>
        <rFont val="Tahoma"/>
        <family val="2"/>
      </rPr>
      <t>Shaded fields shall not be filled in</t>
    </r>
  </si>
  <si>
    <r>
      <rPr>
        <b/>
        <sz val="11"/>
        <rFont val="Tahoma"/>
        <family val="2"/>
      </rPr>
      <t>CAPITAL REQUIREMENT FOR CREDIT RISK ((XII+XII.a)*8%)</t>
    </r>
  </si>
  <si>
    <r>
      <rPr>
        <b/>
        <sz val="11"/>
        <rFont val="Tahoma"/>
        <family val="2"/>
      </rPr>
      <t>XIII</t>
    </r>
  </si>
  <si>
    <r>
      <rPr>
        <sz val="11"/>
        <rFont val="Tahoma"/>
        <family val="2"/>
        <charset val="204"/>
      </rPr>
      <t>Items referred to in item 17 paragraph 2 of the Decision included with risk weight of 250%</t>
    </r>
  </si>
  <si>
    <r>
      <rPr>
        <sz val="11"/>
        <rFont val="Tahoma"/>
        <family val="2"/>
        <charset val="204"/>
      </rPr>
      <t>XII.a</t>
    </r>
  </si>
  <si>
    <r>
      <rPr>
        <b/>
        <sz val="11"/>
        <color theme="1"/>
        <rFont val="Tahoma"/>
        <family val="2"/>
      </rPr>
      <t xml:space="preserve">TOTAL CREDIT RISK WEIGHTED ASSETS </t>
    </r>
  </si>
  <si>
    <r>
      <rPr>
        <b/>
        <sz val="11"/>
        <rFont val="Tahoma"/>
        <family val="2"/>
      </rPr>
      <t>XII</t>
    </r>
  </si>
  <si>
    <r>
      <rPr>
        <sz val="11"/>
        <color theme="1"/>
        <rFont val="Tahoma"/>
        <family val="2"/>
        <charset val="204"/>
      </rPr>
      <t>Other positions</t>
    </r>
  </si>
  <si>
    <r>
      <rPr>
        <sz val="11"/>
        <rFont val="Tahoma"/>
        <family val="2"/>
        <charset val="204"/>
      </rPr>
      <t>XI</t>
    </r>
  </si>
  <si>
    <r>
      <rPr>
        <sz val="11"/>
        <color theme="1"/>
        <rFont val="Tahoma"/>
        <family val="2"/>
        <charset val="204"/>
      </rPr>
      <t>Stakes in investment funds</t>
    </r>
  </si>
  <si>
    <r>
      <rPr>
        <sz val="11"/>
        <rFont val="Tahoma"/>
        <family val="2"/>
        <charset val="204"/>
      </rPr>
      <t>X</t>
    </r>
  </si>
  <si>
    <r>
      <rPr>
        <sz val="11"/>
        <color theme="1"/>
        <rFont val="Tahoma"/>
        <family val="2"/>
        <charset val="204"/>
      </rPr>
      <t>Claims secured by commercial real estate</t>
    </r>
  </si>
  <si>
    <r>
      <rPr>
        <sz val="11"/>
        <rFont val="Tahoma"/>
        <family val="2"/>
        <charset val="204"/>
      </rPr>
      <t>IX</t>
    </r>
  </si>
  <si>
    <r>
      <rPr>
        <sz val="11"/>
        <color theme="1"/>
        <rFont val="Tahoma"/>
        <family val="2"/>
        <charset val="204"/>
      </rPr>
      <t>Claims secured by residential property</t>
    </r>
  </si>
  <si>
    <r>
      <rPr>
        <sz val="11"/>
        <rFont val="Tahoma"/>
        <family val="2"/>
        <charset val="204"/>
      </rPr>
      <t>VIII</t>
    </r>
  </si>
  <si>
    <r>
      <rPr>
        <sz val="11"/>
        <color theme="1"/>
        <rFont val="Tahoma"/>
        <family val="2"/>
        <charset val="204"/>
      </rPr>
      <t>Retail portfolio</t>
    </r>
  </si>
  <si>
    <r>
      <rPr>
        <sz val="11"/>
        <rFont val="Tahoma"/>
        <family val="2"/>
        <charset val="204"/>
      </rPr>
      <t>VII</t>
    </r>
  </si>
  <si>
    <r>
      <rPr>
        <sz val="11"/>
        <color theme="1"/>
        <rFont val="Tahoma"/>
        <family val="2"/>
        <charset val="204"/>
      </rPr>
      <t>Claims on other trade companies</t>
    </r>
  </si>
  <si>
    <r>
      <rPr>
        <sz val="11"/>
        <rFont val="Tahoma"/>
        <family val="2"/>
        <charset val="204"/>
      </rPr>
      <t>VI</t>
    </r>
  </si>
  <si>
    <r>
      <rPr>
        <sz val="11"/>
        <color theme="1"/>
        <rFont val="Tahoma"/>
        <family val="2"/>
        <charset val="204"/>
      </rPr>
      <t>Claims on banks</t>
    </r>
  </si>
  <si>
    <r>
      <rPr>
        <sz val="11"/>
        <rFont val="Tahoma"/>
        <family val="2"/>
        <charset val="204"/>
      </rPr>
      <t>V</t>
    </r>
  </si>
  <si>
    <r>
      <rPr>
        <sz val="11"/>
        <color theme="1"/>
        <rFont val="Tahoma"/>
        <family val="2"/>
        <charset val="204"/>
      </rPr>
      <t>Claims on multilateral development banks and international organizations</t>
    </r>
  </si>
  <si>
    <r>
      <rPr>
        <sz val="11"/>
        <rFont val="Tahoma"/>
        <family val="2"/>
        <charset val="204"/>
      </rPr>
      <t>IV</t>
    </r>
  </si>
  <si>
    <r>
      <rPr>
        <sz val="11"/>
        <color theme="1"/>
        <rFont val="Tahoma"/>
        <family val="2"/>
        <charset val="204"/>
      </rPr>
      <t>Claims on public sector entities</t>
    </r>
  </si>
  <si>
    <r>
      <rPr>
        <sz val="11"/>
        <rFont val="Tahoma"/>
        <family val="2"/>
        <charset val="204"/>
      </rPr>
      <t>III</t>
    </r>
  </si>
  <si>
    <r>
      <rPr>
        <sz val="11"/>
        <color theme="1"/>
        <rFont val="Tahoma"/>
        <family val="2"/>
        <charset val="204"/>
      </rPr>
      <t>Claims on local and regional government</t>
    </r>
  </si>
  <si>
    <r>
      <rPr>
        <sz val="11"/>
        <rFont val="Tahoma"/>
        <family val="2"/>
        <charset val="204"/>
      </rPr>
      <t>II</t>
    </r>
  </si>
  <si>
    <r>
      <rPr>
        <sz val="11"/>
        <color theme="1"/>
        <rFont val="Tahoma"/>
        <family val="2"/>
        <charset val="204"/>
      </rPr>
      <t>Claims on central governments and central banks</t>
    </r>
  </si>
  <si>
    <r>
      <rPr>
        <sz val="11"/>
        <rFont val="Tahoma"/>
        <family val="2"/>
        <charset val="204"/>
      </rPr>
      <t>I</t>
    </r>
  </si>
  <si>
    <r>
      <rPr>
        <b/>
        <sz val="11"/>
        <rFont val="Tahoma"/>
        <family val="2"/>
      </rPr>
      <t>Total weighted assets</t>
    </r>
  </si>
  <si>
    <r>
      <rPr>
        <b/>
        <sz val="11"/>
        <rFont val="Tahoma"/>
        <family val="2"/>
      </rPr>
      <t xml:space="preserve">Credit risk weighted assets taking into account the impact of the credit risk mitigation instruments by different risk weights  </t>
    </r>
  </si>
  <si>
    <r>
      <rPr>
        <b/>
        <sz val="11"/>
        <rFont val="Tahoma"/>
        <family val="2"/>
      </rPr>
      <t>Net amount</t>
    </r>
  </si>
  <si>
    <r>
      <rPr>
        <b/>
        <sz val="11"/>
        <color theme="1"/>
        <rFont val="Tahoma"/>
        <family val="2"/>
      </rPr>
      <t>DESCRIPTION</t>
    </r>
  </si>
  <si>
    <r>
      <rPr>
        <b/>
        <sz val="11"/>
        <rFont val="Tahoma"/>
        <family val="2"/>
      </rPr>
      <t>Ref. No.</t>
    </r>
  </si>
  <si>
    <r>
      <rPr>
        <sz val="11"/>
        <rFont val="Tahoma"/>
        <family val="2"/>
        <charset val="204"/>
      </rPr>
      <t>in 000 of denars</t>
    </r>
  </si>
  <si>
    <r>
      <rPr>
        <sz val="11"/>
        <rFont val="Tahoma"/>
        <family val="2"/>
        <charset val="204"/>
      </rPr>
      <t>as of _____________________</t>
    </r>
  </si>
  <si>
    <r>
      <rPr>
        <sz val="11"/>
        <rFont val="Tahoma"/>
        <family val="2"/>
        <charset val="204"/>
      </rPr>
      <t>on total credit risk weighted assets</t>
    </r>
  </si>
  <si>
    <r>
      <rPr>
        <b/>
        <sz val="11"/>
        <rFont val="Tahoma"/>
        <family val="2"/>
      </rPr>
      <t>AGGREGATE REPORT</t>
    </r>
  </si>
  <si>
    <t xml:space="preserve">on the capital adequacy ratio </t>
  </si>
  <si>
    <t>as of ______________</t>
  </si>
  <si>
    <t xml:space="preserve">Ref.no. </t>
  </si>
  <si>
    <t>CREDIT RISK-WEIGHTED ASSETS</t>
  </si>
  <si>
    <t>Credit risk-weighted assets under the standardized approach</t>
  </si>
  <si>
    <t xml:space="preserve">Capital requirement for credit risk </t>
  </si>
  <si>
    <t>CURRENCY RISK-WEIGHTED ASSETS</t>
  </si>
  <si>
    <t>Aggregate foreign exchange position</t>
  </si>
  <si>
    <t xml:space="preserve">Net-position in gold </t>
  </si>
  <si>
    <t xml:space="preserve">Capital requirement for currency risk </t>
  </si>
  <si>
    <t>Currency risk-weighted assets</t>
  </si>
  <si>
    <t>OPERATIONAL RISK-WEIGHTED ASSETS</t>
  </si>
  <si>
    <t>Operational risk-weighted assets</t>
  </si>
  <si>
    <t>OTHER RISK-WEIGHTED ASSETS</t>
  </si>
  <si>
    <t xml:space="preserve">Capital requirement for commodity risks </t>
  </si>
  <si>
    <t>Capital requirement for market risks (11.1+11.2+11.3)</t>
  </si>
  <si>
    <t>11.1</t>
  </si>
  <si>
    <t>Capital requirement for position risk (11.1.1+11.1.2+11.1.3+11.1.4)</t>
  </si>
  <si>
    <t>11.1.1</t>
  </si>
  <si>
    <t xml:space="preserve">Capital requirement for specific risk of investments in debt instruments </t>
  </si>
  <si>
    <t>11.1.2</t>
  </si>
  <si>
    <t xml:space="preserve">Capital requirement for general risk of investments in debt instruments </t>
  </si>
  <si>
    <t>11.1.3</t>
  </si>
  <si>
    <t xml:space="preserve">Capital requirement for specific risk of investments in equities </t>
  </si>
  <si>
    <t>11.1.4</t>
  </si>
  <si>
    <t xml:space="preserve">Capital requirement for general risk of investments in equities  </t>
  </si>
  <si>
    <t>11.2</t>
  </si>
  <si>
    <t xml:space="preserve">Capital requirement for exceeding of exposure limits </t>
  </si>
  <si>
    <t>11.3</t>
  </si>
  <si>
    <t xml:space="preserve">Capital requirement for market risks arising from option positions </t>
  </si>
  <si>
    <t>Capital requirement for settlement/delivery risk</t>
  </si>
  <si>
    <t>Capital requirement for counterparty risk</t>
  </si>
  <si>
    <t>Capital requirement for other risks (10+11+12+13)</t>
  </si>
  <si>
    <t>Other risk-weighted assets</t>
  </si>
  <si>
    <t>RISK-WEIGHTED ASSETS</t>
  </si>
  <si>
    <t xml:space="preserve">Capital requirement for risks </t>
  </si>
  <si>
    <t xml:space="preserve">OWN FUNDS </t>
  </si>
  <si>
    <t>CAPITAL ADEQUACY RATIO (VI/V)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</si>
</sst>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4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1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i/>
      <sz val="11"/>
      <color theme="1"/>
      <name val="Tahoma"/>
      <family val="2"/>
      <charset val="204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b/>
      <sz val="11"/>
      <name val="Tahoma"/>
      <family val="2"/>
    </font>
    <font>
      <sz val="8"/>
      <color indexed="8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ahoma"/>
      <family val="2"/>
      <charset val="204"/>
    </font>
    <font>
      <sz val="11"/>
      <name val="Tahoma"/>
      <family val="2"/>
      <charset val="204"/>
    </font>
    <font>
      <b/>
      <sz val="7"/>
      <name val="Tahoma"/>
      <family val="2"/>
      <charset val="204"/>
    </font>
    <font>
      <b/>
      <sz val="10"/>
      <name val="Tahoma"/>
      <family val="2"/>
      <charset val="204"/>
    </font>
    <font>
      <b/>
      <i/>
      <sz val="11"/>
      <name val="Tahoma"/>
      <family val="2"/>
      <charset val="204"/>
    </font>
    <font>
      <sz val="10"/>
      <name val="MAC C Times"/>
      <family val="1"/>
    </font>
    <font>
      <i/>
      <sz val="11"/>
      <name val="Tahoma"/>
      <family val="2"/>
    </font>
    <font>
      <i/>
      <sz val="11"/>
      <name val="Tahoma"/>
      <family val="2"/>
      <charset val="204"/>
    </font>
    <font>
      <b/>
      <sz val="11"/>
      <color theme="1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Calibri"/>
      <family val="2"/>
      <scheme val="minor"/>
    </font>
    <font>
      <sz val="11"/>
      <color rgb="FFFF0000"/>
      <name val="Tahoma"/>
      <family val="2"/>
      <charset val="204"/>
    </font>
    <font>
      <sz val="11"/>
      <color theme="1"/>
      <name val="Calibri"/>
      <family val="2"/>
      <scheme val="minor"/>
    </font>
    <font>
      <b/>
      <i/>
      <sz val="11"/>
      <color indexed="8"/>
      <name val="Tahoma"/>
      <family val="2"/>
      <charset val="204"/>
    </font>
    <font>
      <sz val="11"/>
      <color theme="1"/>
      <name val="Tahoma"/>
      <family val="2"/>
    </font>
    <font>
      <sz val="11"/>
      <color rgb="FF000000"/>
      <name val="Tahoma"/>
      <family val="2"/>
    </font>
    <font>
      <sz val="11"/>
      <color rgb="FF000000"/>
      <name val="Tahoma"/>
      <family val="2"/>
      <charset val="204"/>
    </font>
    <font>
      <b/>
      <sz val="11"/>
      <color rgb="FF000000"/>
      <name val="Tahoma"/>
      <family val="2"/>
    </font>
    <font>
      <i/>
      <sz val="11"/>
      <color indexed="8"/>
      <name val="Tahoma"/>
      <family val="2"/>
    </font>
    <font>
      <b/>
      <sz val="11"/>
      <color rgb="FF000000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</cellStyleXfs>
  <cellXfs count="11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/>
    <xf numFmtId="0" fontId="6" fillId="0" borderId="0" xfId="0" applyFont="1"/>
    <xf numFmtId="0" fontId="7" fillId="0" borderId="0" xfId="0" applyFont="1"/>
    <xf numFmtId="0" fontId="5" fillId="0" borderId="0" xfId="0" applyFont="1" applyBorder="1"/>
    <xf numFmtId="0" fontId="5" fillId="0" borderId="0" xfId="0" applyFont="1" applyFill="1"/>
    <xf numFmtId="0" fontId="6" fillId="0" borderId="0" xfId="0" applyFont="1" applyBorder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justify"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3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0" fillId="0" borderId="50" xfId="0" quotePrefix="1" applyFont="1" applyBorder="1" applyAlignment="1">
      <alignment horizontal="center"/>
    </xf>
    <xf numFmtId="0" fontId="10" fillId="0" borderId="7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12" fillId="0" borderId="0" xfId="0" applyFont="1"/>
    <xf numFmtId="0" fontId="8" fillId="0" borderId="0" xfId="0" applyFont="1" applyBorder="1"/>
    <xf numFmtId="0" fontId="8" fillId="0" borderId="0" xfId="0" applyFont="1" applyAlignment="1"/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0" fillId="0" borderId="0" xfId="0" applyFont="1"/>
    <xf numFmtId="0" fontId="10" fillId="0" borderId="6" xfId="0" applyFont="1" applyBorder="1" applyAlignment="1">
      <alignment horizontal="right"/>
    </xf>
    <xf numFmtId="0" fontId="10" fillId="0" borderId="7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38" xfId="0" quotePrefix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3" xfId="0" applyFont="1" applyBorder="1" applyAlignment="1">
      <alignment horizontal="right" vertical="top"/>
    </xf>
    <xf numFmtId="0" fontId="10" fillId="0" borderId="4" xfId="0" applyFont="1" applyBorder="1"/>
    <xf numFmtId="0" fontId="10" fillId="0" borderId="5" xfId="0" applyFont="1" applyBorder="1"/>
    <xf numFmtId="0" fontId="12" fillId="0" borderId="6" xfId="0" applyFont="1" applyBorder="1" applyAlignment="1">
      <alignment vertical="top"/>
    </xf>
    <xf numFmtId="0" fontId="12" fillId="0" borderId="7" xfId="0" applyFont="1" applyBorder="1"/>
    <xf numFmtId="0" fontId="12" fillId="0" borderId="7" xfId="0" applyFont="1" applyBorder="1" applyAlignment="1">
      <alignment wrapText="1"/>
    </xf>
    <xf numFmtId="0" fontId="12" fillId="0" borderId="8" xfId="0" applyFont="1" applyBorder="1"/>
    <xf numFmtId="0" fontId="10" fillId="0" borderId="2" xfId="0" applyFont="1" applyBorder="1" applyAlignment="1">
      <alignment vertical="top"/>
    </xf>
    <xf numFmtId="0" fontId="10" fillId="0" borderId="9" xfId="0" applyFont="1" applyBorder="1"/>
    <xf numFmtId="0" fontId="10" fillId="0" borderId="10" xfId="0" applyFont="1" applyBorder="1"/>
    <xf numFmtId="0" fontId="10" fillId="0" borderId="33" xfId="0" applyFont="1" applyBorder="1" applyAlignment="1">
      <alignment horizontal="right" vertical="top"/>
    </xf>
    <xf numFmtId="0" fontId="10" fillId="0" borderId="43" xfId="0" applyFont="1" applyBorder="1"/>
    <xf numFmtId="0" fontId="10" fillId="0" borderId="39" xfId="0" applyFont="1" applyBorder="1"/>
    <xf numFmtId="0" fontId="10" fillId="0" borderId="9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 applyAlignment="1"/>
    <xf numFmtId="0" fontId="12" fillId="0" borderId="2" xfId="0" applyFont="1" applyBorder="1" applyAlignment="1">
      <alignment vertical="top"/>
    </xf>
    <xf numFmtId="0" fontId="10" fillId="0" borderId="34" xfId="0" applyFont="1" applyBorder="1" applyAlignment="1">
      <alignment horizontal="right" vertical="top"/>
    </xf>
    <xf numFmtId="0" fontId="10" fillId="0" borderId="44" xfId="0" applyFont="1" applyBorder="1" applyAlignment="1">
      <alignment vertical="top" wrapText="1"/>
    </xf>
    <xf numFmtId="0" fontId="10" fillId="0" borderId="44" xfId="0" applyFont="1" applyBorder="1"/>
    <xf numFmtId="0" fontId="10" fillId="0" borderId="42" xfId="0" applyFont="1" applyBorder="1"/>
    <xf numFmtId="0" fontId="12" fillId="0" borderId="6" xfId="0" applyFont="1" applyBorder="1"/>
    <xf numFmtId="0" fontId="12" fillId="0" borderId="8" xfId="0" quotePrefix="1" applyFont="1" applyBorder="1"/>
    <xf numFmtId="0" fontId="12" fillId="0" borderId="8" xfId="0" quotePrefix="1" applyFont="1" applyBorder="1" applyAlignment="1">
      <alignment wrapText="1"/>
    </xf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38" xfId="0" applyFont="1" applyBorder="1"/>
    <xf numFmtId="0" fontId="10" fillId="0" borderId="2" xfId="0" applyFont="1" applyBorder="1"/>
    <xf numFmtId="0" fontId="12" fillId="0" borderId="0" xfId="0" applyFont="1" applyAlignment="1">
      <alignment horizontal="center" wrapText="1"/>
    </xf>
    <xf numFmtId="0" fontId="10" fillId="0" borderId="36" xfId="0" applyFont="1" applyBorder="1" applyAlignment="1">
      <alignment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1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wrapText="1"/>
    </xf>
    <xf numFmtId="0" fontId="12" fillId="0" borderId="24" xfId="0" applyFont="1" applyBorder="1" applyAlignment="1">
      <alignment wrapText="1"/>
    </xf>
    <xf numFmtId="0" fontId="12" fillId="0" borderId="38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51" xfId="0" applyFont="1" applyBorder="1" applyAlignment="1">
      <alignment wrapText="1"/>
    </xf>
    <xf numFmtId="0" fontId="12" fillId="0" borderId="34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0" fillId="0" borderId="42" xfId="0" applyFont="1" applyBorder="1" applyAlignment="1">
      <alignment wrapText="1"/>
    </xf>
    <xf numFmtId="0" fontId="12" fillId="0" borderId="3" xfId="0" applyFont="1" applyBorder="1" applyAlignment="1">
      <alignment vertical="center" wrapText="1"/>
    </xf>
    <xf numFmtId="0" fontId="10" fillId="0" borderId="48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2" fillId="0" borderId="35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30" xfId="0" applyFont="1" applyBorder="1" applyAlignment="1">
      <alignment wrapText="1"/>
    </xf>
    <xf numFmtId="0" fontId="12" fillId="0" borderId="30" xfId="0" applyFont="1" applyBorder="1" applyAlignment="1">
      <alignment horizont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right" vertical="top"/>
    </xf>
    <xf numFmtId="0" fontId="10" fillId="0" borderId="44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51" xfId="0" quotePrefix="1" applyFont="1" applyBorder="1" applyAlignment="1">
      <alignment horizontal="center"/>
    </xf>
    <xf numFmtId="0" fontId="10" fillId="0" borderId="35" xfId="0" applyFont="1" applyBorder="1" applyAlignment="1">
      <alignment vertical="top"/>
    </xf>
    <xf numFmtId="0" fontId="10" fillId="0" borderId="41" xfId="0" applyFont="1" applyBorder="1"/>
    <xf numFmtId="0" fontId="10" fillId="0" borderId="13" xfId="0" applyFont="1" applyBorder="1"/>
    <xf numFmtId="0" fontId="12" fillId="0" borderId="7" xfId="0" applyFont="1" applyBorder="1" applyAlignment="1">
      <alignment horizontal="center"/>
    </xf>
    <xf numFmtId="0" fontId="10" fillId="0" borderId="2" xfId="0" applyFont="1" applyBorder="1" applyAlignment="1">
      <alignment horizontal="right" vertical="top"/>
    </xf>
    <xf numFmtId="0" fontId="10" fillId="0" borderId="46" xfId="0" applyFont="1" applyBorder="1"/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vertical="top"/>
    </xf>
    <xf numFmtId="0" fontId="10" fillId="0" borderId="32" xfId="0" applyFont="1" applyBorder="1"/>
    <xf numFmtId="0" fontId="10" fillId="0" borderId="4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41" xfId="0" applyFont="1" applyBorder="1" applyAlignment="1">
      <alignment horizontal="center" vertical="top" wrapText="1"/>
    </xf>
    <xf numFmtId="0" fontId="12" fillId="0" borderId="41" xfId="0" applyFont="1" applyBorder="1"/>
    <xf numFmtId="0" fontId="12" fillId="0" borderId="53" xfId="0" applyFont="1" applyBorder="1"/>
    <xf numFmtId="0" fontId="12" fillId="0" borderId="13" xfId="0" applyFont="1" applyBorder="1"/>
    <xf numFmtId="0" fontId="12" fillId="0" borderId="7" xfId="0" applyFont="1" applyBorder="1" applyAlignment="1">
      <alignment horizontal="center" vertical="top" wrapText="1"/>
    </xf>
    <xf numFmtId="0" fontId="12" fillId="0" borderId="32" xfId="0" applyFont="1" applyBorder="1"/>
    <xf numFmtId="0" fontId="12" fillId="0" borderId="47" xfId="0" applyFont="1" applyBorder="1" applyAlignment="1">
      <alignment horizontal="center"/>
    </xf>
    <xf numFmtId="0" fontId="12" fillId="0" borderId="12" xfId="0" applyFont="1" applyBorder="1" applyAlignment="1">
      <alignment horizontal="center" vertical="top" wrapText="1"/>
    </xf>
    <xf numFmtId="0" fontId="12" fillId="0" borderId="12" xfId="0" applyFont="1" applyBorder="1"/>
    <xf numFmtId="0" fontId="12" fillId="0" borderId="45" xfId="0" applyFont="1" applyBorder="1"/>
    <xf numFmtId="0" fontId="12" fillId="0" borderId="38" xfId="0" applyFont="1" applyBorder="1"/>
    <xf numFmtId="0" fontId="12" fillId="0" borderId="3" xfId="0" applyFont="1" applyBorder="1" applyAlignment="1">
      <alignment horizontal="center"/>
    </xf>
    <xf numFmtId="0" fontId="12" fillId="0" borderId="54" xfId="0" applyFont="1" applyBorder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12" fillId="0" borderId="55" xfId="0" applyFont="1" applyBorder="1"/>
    <xf numFmtId="0" fontId="12" fillId="0" borderId="34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9" xfId="0" applyFont="1" applyBorder="1" applyAlignment="1">
      <alignment horizontal="center" vertical="top" wrapText="1"/>
    </xf>
    <xf numFmtId="0" fontId="12" fillId="0" borderId="9" xfId="0" applyFont="1" applyBorder="1"/>
    <xf numFmtId="0" fontId="12" fillId="0" borderId="46" xfId="0" applyFont="1" applyBorder="1"/>
    <xf numFmtId="0" fontId="12" fillId="0" borderId="10" xfId="0" applyFont="1" applyBorder="1"/>
    <xf numFmtId="0" fontId="12" fillId="0" borderId="6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3" xfId="0" quotePrefix="1" applyFont="1" applyBorder="1" applyAlignment="1">
      <alignment horizontal="center" wrapText="1"/>
    </xf>
    <xf numFmtId="14" fontId="10" fillId="0" borderId="43" xfId="0" quotePrefix="1" applyNumberFormat="1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2" borderId="7" xfId="0" applyFont="1" applyFill="1" applyBorder="1"/>
    <xf numFmtId="0" fontId="10" fillId="2" borderId="8" xfId="0" applyFont="1" applyFill="1" applyBorder="1"/>
    <xf numFmtId="0" fontId="10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2" borderId="9" xfId="0" applyFont="1" applyFill="1" applyBorder="1"/>
    <xf numFmtId="0" fontId="10" fillId="0" borderId="9" xfId="0" applyFont="1" applyFill="1" applyBorder="1"/>
    <xf numFmtId="0" fontId="10" fillId="2" borderId="10" xfId="0" applyFont="1" applyFill="1" applyBorder="1"/>
    <xf numFmtId="0" fontId="10" fillId="2" borderId="7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10" fillId="0" borderId="4" xfId="0" applyFont="1" applyFill="1" applyBorder="1"/>
    <xf numFmtId="0" fontId="10" fillId="2" borderId="4" xfId="0" applyFont="1" applyFill="1" applyBorder="1" applyAlignment="1">
      <alignment horizontal="left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2" borderId="12" xfId="0" applyFont="1" applyFill="1" applyBorder="1"/>
    <xf numFmtId="0" fontId="10" fillId="0" borderId="12" xfId="0" applyFont="1" applyBorder="1" applyAlignment="1">
      <alignment horizontal="center" wrapText="1"/>
    </xf>
    <xf numFmtId="0" fontId="10" fillId="0" borderId="12" xfId="0" applyFont="1" applyFill="1" applyBorder="1"/>
    <xf numFmtId="0" fontId="10" fillId="2" borderId="38" xfId="0" applyFont="1" applyFill="1" applyBorder="1"/>
    <xf numFmtId="0" fontId="10" fillId="0" borderId="28" xfId="0" applyFont="1" applyBorder="1" applyAlignment="1">
      <alignment horizontal="center"/>
    </xf>
    <xf numFmtId="0" fontId="10" fillId="2" borderId="58" xfId="0" applyFont="1" applyFill="1" applyBorder="1"/>
    <xf numFmtId="0" fontId="10" fillId="0" borderId="58" xfId="0" quotePrefix="1" applyFont="1" applyBorder="1" applyAlignment="1">
      <alignment horizontal="center"/>
    </xf>
    <xf numFmtId="0" fontId="10" fillId="2" borderId="58" xfId="0" applyFont="1" applyFill="1" applyBorder="1" applyAlignment="1">
      <alignment horizontal="center"/>
    </xf>
    <xf numFmtId="0" fontId="10" fillId="0" borderId="58" xfId="0" quotePrefix="1" applyFont="1" applyFill="1" applyBorder="1" applyAlignment="1">
      <alignment horizontal="center"/>
    </xf>
    <xf numFmtId="0" fontId="10" fillId="2" borderId="59" xfId="0" applyFont="1" applyFill="1" applyBorder="1"/>
    <xf numFmtId="0" fontId="10" fillId="0" borderId="34" xfId="0" applyFont="1" applyBorder="1" applyAlignment="1">
      <alignment horizontal="center"/>
    </xf>
    <xf numFmtId="0" fontId="10" fillId="0" borderId="51" xfId="0" applyFont="1" applyBorder="1"/>
    <xf numFmtId="0" fontId="12" fillId="0" borderId="0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4" xfId="0" quotePrefix="1" applyFont="1" applyBorder="1" applyAlignment="1">
      <alignment horizontal="center" vertical="center"/>
    </xf>
    <xf numFmtId="0" fontId="10" fillId="0" borderId="51" xfId="0" quotePrefix="1" applyFont="1" applyBorder="1" applyAlignment="1">
      <alignment horizontal="center" vertical="center"/>
    </xf>
    <xf numFmtId="0" fontId="12" fillId="0" borderId="3" xfId="0" applyFont="1" applyBorder="1"/>
    <xf numFmtId="0" fontId="10" fillId="0" borderId="4" xfId="0" applyFont="1" applyBorder="1" applyAlignment="1">
      <alignment horizontal="left" wrapText="1"/>
    </xf>
    <xf numFmtId="0" fontId="12" fillId="0" borderId="7" xfId="0" applyFont="1" applyBorder="1" applyAlignment="1">
      <alignment horizontal="right" wrapText="1"/>
    </xf>
    <xf numFmtId="0" fontId="10" fillId="0" borderId="3" xfId="0" applyFont="1" applyBorder="1"/>
    <xf numFmtId="0" fontId="10" fillId="0" borderId="48" xfId="0" applyFont="1" applyBorder="1" applyAlignment="1">
      <alignment horizontal="right" vertical="top"/>
    </xf>
    <xf numFmtId="0" fontId="10" fillId="0" borderId="14" xfId="0" applyFont="1" applyBorder="1"/>
    <xf numFmtId="0" fontId="10" fillId="0" borderId="4" xfId="0" quotePrefix="1" applyFont="1" applyBorder="1"/>
    <xf numFmtId="0" fontId="10" fillId="0" borderId="10" xfId="0" quotePrefix="1" applyFont="1" applyBorder="1"/>
    <xf numFmtId="0" fontId="12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0" fillId="0" borderId="33" xfId="0" applyFont="1" applyBorder="1" applyAlignment="1">
      <alignment horizontal="center" wrapText="1"/>
    </xf>
    <xf numFmtId="0" fontId="10" fillId="0" borderId="43" xfId="0" applyFont="1" applyBorder="1" applyAlignment="1">
      <alignment horizontal="center" wrapText="1"/>
    </xf>
    <xf numFmtId="0" fontId="10" fillId="0" borderId="43" xfId="0" quotePrefix="1" applyFont="1" applyBorder="1" applyAlignment="1">
      <alignment horizontal="center"/>
    </xf>
    <xf numFmtId="0" fontId="10" fillId="0" borderId="39" xfId="0" quotePrefix="1" applyFont="1" applyBorder="1" applyAlignment="1">
      <alignment horizontal="center"/>
    </xf>
    <xf numFmtId="17" fontId="12" fillId="0" borderId="7" xfId="0" applyNumberFormat="1" applyFont="1" applyBorder="1" applyAlignment="1">
      <alignment horizontal="center" vertical="top" wrapText="1"/>
    </xf>
    <xf numFmtId="9" fontId="12" fillId="0" borderId="7" xfId="0" applyNumberFormat="1" applyFont="1" applyBorder="1" applyAlignment="1">
      <alignment horizontal="center" vertical="top" wrapText="1"/>
    </xf>
    <xf numFmtId="9" fontId="12" fillId="0" borderId="9" xfId="0" applyNumberFormat="1" applyFont="1" applyBorder="1" applyAlignment="1">
      <alignment horizontal="center" vertical="top" wrapText="1"/>
    </xf>
    <xf numFmtId="0" fontId="10" fillId="0" borderId="34" xfId="0" applyFont="1" applyBorder="1" applyAlignment="1">
      <alignment vertical="top"/>
    </xf>
    <xf numFmtId="0" fontId="12" fillId="5" borderId="7" xfId="0" applyFont="1" applyFill="1" applyBorder="1"/>
    <xf numFmtId="0" fontId="12" fillId="5" borderId="8" xfId="0" applyFont="1" applyFill="1" applyBorder="1"/>
    <xf numFmtId="0" fontId="12" fillId="0" borderId="3" xfId="0" applyFont="1" applyBorder="1" applyAlignment="1">
      <alignment vertical="top"/>
    </xf>
    <xf numFmtId="0" fontId="10" fillId="0" borderId="34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 vertical="top" wrapText="1"/>
    </xf>
    <xf numFmtId="0" fontId="18" fillId="0" borderId="0" xfId="0" applyFont="1"/>
    <xf numFmtId="0" fontId="17" fillId="0" borderId="48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0" xfId="0" applyFont="1"/>
    <xf numFmtId="0" fontId="17" fillId="0" borderId="33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3" xfId="0" quotePrefix="1" applyFont="1" applyBorder="1" applyAlignment="1">
      <alignment horizontal="center" vertical="center"/>
    </xf>
    <xf numFmtId="0" fontId="17" fillId="0" borderId="39" xfId="0" quotePrefix="1" applyFont="1" applyBorder="1" applyAlignment="1">
      <alignment horizontal="center" vertical="center"/>
    </xf>
    <xf numFmtId="0" fontId="18" fillId="0" borderId="3" xfId="0" applyFont="1" applyBorder="1"/>
    <xf numFmtId="0" fontId="18" fillId="0" borderId="4" xfId="0" applyFont="1" applyBorder="1" applyAlignment="1">
      <alignment wrapText="1"/>
    </xf>
    <xf numFmtId="0" fontId="18" fillId="0" borderId="4" xfId="0" applyFont="1" applyBorder="1"/>
    <xf numFmtId="9" fontId="18" fillId="0" borderId="4" xfId="0" applyNumberFormat="1" applyFont="1" applyBorder="1" applyAlignment="1">
      <alignment horizontal="center"/>
    </xf>
    <xf numFmtId="0" fontId="18" fillId="0" borderId="5" xfId="0" applyFont="1" applyBorder="1"/>
    <xf numFmtId="0" fontId="18" fillId="0" borderId="35" xfId="0" applyFont="1" applyBorder="1"/>
    <xf numFmtId="0" fontId="18" fillId="0" borderId="7" xfId="0" applyFont="1" applyBorder="1" applyAlignment="1">
      <alignment horizontal="justify" wrapText="1"/>
    </xf>
    <xf numFmtId="0" fontId="18" fillId="0" borderId="41" xfId="0" applyFont="1" applyBorder="1"/>
    <xf numFmtId="9" fontId="18" fillId="0" borderId="41" xfId="0" applyNumberFormat="1" applyFont="1" applyBorder="1" applyAlignment="1">
      <alignment horizontal="center"/>
    </xf>
    <xf numFmtId="0" fontId="18" fillId="0" borderId="13" xfId="0" applyFont="1" applyBorder="1"/>
    <xf numFmtId="0" fontId="18" fillId="0" borderId="33" xfId="0" applyFont="1" applyBorder="1"/>
    <xf numFmtId="0" fontId="18" fillId="0" borderId="12" xfId="0" applyFont="1" applyBorder="1"/>
    <xf numFmtId="0" fontId="18" fillId="0" borderId="43" xfId="0" applyFont="1" applyBorder="1"/>
    <xf numFmtId="9" fontId="18" fillId="0" borderId="43" xfId="0" applyNumberFormat="1" applyFont="1" applyBorder="1" applyAlignment="1">
      <alignment horizontal="center"/>
    </xf>
    <xf numFmtId="0" fontId="18" fillId="0" borderId="39" xfId="0" applyFont="1" applyBorder="1"/>
    <xf numFmtId="0" fontId="17" fillId="0" borderId="48" xfId="0" applyFont="1" applyBorder="1"/>
    <xf numFmtId="0" fontId="17" fillId="0" borderId="51" xfId="0" applyFont="1" applyBorder="1"/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8" fillId="0" borderId="0" xfId="0" applyFont="1" applyBorder="1"/>
    <xf numFmtId="0" fontId="18" fillId="0" borderId="7" xfId="0" applyFont="1" applyBorder="1" applyAlignment="1">
      <alignment horizontal="right"/>
    </xf>
    <xf numFmtId="166" fontId="18" fillId="0" borderId="41" xfId="0" applyNumberFormat="1" applyFont="1" applyBorder="1" applyAlignment="1">
      <alignment horizontal="center"/>
    </xf>
    <xf numFmtId="9" fontId="18" fillId="0" borderId="41" xfId="0" quotePrefix="1" applyNumberFormat="1" applyFont="1" applyBorder="1" applyAlignment="1">
      <alignment horizontal="center"/>
    </xf>
    <xf numFmtId="0" fontId="18" fillId="0" borderId="6" xfId="0" applyFont="1" applyBorder="1" applyAlignment="1">
      <alignment vertical="top"/>
    </xf>
    <xf numFmtId="9" fontId="18" fillId="0" borderId="43" xfId="0" quotePrefix="1" applyNumberFormat="1" applyFont="1" applyBorder="1" applyAlignment="1">
      <alignment horizontal="center"/>
    </xf>
    <xf numFmtId="0" fontId="17" fillId="0" borderId="48" xfId="0" applyFont="1" applyBorder="1" applyAlignment="1">
      <alignment vertical="top"/>
    </xf>
    <xf numFmtId="0" fontId="17" fillId="0" borderId="0" xfId="0" applyFont="1" applyBorder="1"/>
    <xf numFmtId="0" fontId="18" fillId="0" borderId="3" xfId="0" applyFont="1" applyBorder="1" applyAlignment="1">
      <alignment vertical="top"/>
    </xf>
    <xf numFmtId="0" fontId="18" fillId="0" borderId="7" xfId="0" applyFont="1" applyBorder="1" applyAlignment="1">
      <alignment horizontal="right" vertical="top" wrapText="1"/>
    </xf>
    <xf numFmtId="0" fontId="18" fillId="0" borderId="7" xfId="0" applyFont="1" applyBorder="1"/>
    <xf numFmtId="166" fontId="18" fillId="0" borderId="7" xfId="2" applyNumberFormat="1" applyFont="1" applyBorder="1" applyAlignment="1">
      <alignment horizontal="center"/>
    </xf>
    <xf numFmtId="0" fontId="18" fillId="0" borderId="7" xfId="0" applyNumberFormat="1" applyFont="1" applyBorder="1"/>
    <xf numFmtId="0" fontId="18" fillId="0" borderId="8" xfId="0" applyFont="1" applyBorder="1"/>
    <xf numFmtId="0" fontId="18" fillId="0" borderId="2" xfId="0" applyFont="1" applyBorder="1" applyAlignment="1">
      <alignment vertical="top"/>
    </xf>
    <xf numFmtId="0" fontId="18" fillId="0" borderId="9" xfId="0" applyFont="1" applyBorder="1" applyAlignment="1">
      <alignment horizontal="right" vertical="top" wrapText="1"/>
    </xf>
    <xf numFmtId="0" fontId="18" fillId="0" borderId="9" xfId="0" applyFont="1" applyBorder="1"/>
    <xf numFmtId="166" fontId="18" fillId="0" borderId="9" xfId="2" applyNumberFormat="1" applyFont="1" applyBorder="1" applyAlignment="1">
      <alignment horizontal="center"/>
    </xf>
    <xf numFmtId="0" fontId="18" fillId="0" borderId="9" xfId="0" applyNumberFormat="1" applyFont="1" applyBorder="1"/>
    <xf numFmtId="9" fontId="18" fillId="0" borderId="7" xfId="2" applyFont="1" applyBorder="1" applyAlignment="1">
      <alignment horizontal="center"/>
    </xf>
    <xf numFmtId="9" fontId="18" fillId="0" borderId="9" xfId="2" applyFont="1" applyBorder="1" applyAlignment="1">
      <alignment horizontal="center"/>
    </xf>
    <xf numFmtId="0" fontId="18" fillId="0" borderId="35" xfId="0" applyFont="1" applyBorder="1" applyAlignment="1">
      <alignment vertical="top"/>
    </xf>
    <xf numFmtId="0" fontId="17" fillId="0" borderId="48" xfId="0" applyFont="1" applyBorder="1" applyAlignment="1">
      <alignment horizontal="right" vertical="top" wrapText="1"/>
    </xf>
    <xf numFmtId="0" fontId="17" fillId="0" borderId="51" xfId="0" applyFont="1" applyBorder="1" applyAlignment="1">
      <alignment horizontal="right" wrapText="1"/>
    </xf>
    <xf numFmtId="0" fontId="12" fillId="0" borderId="0" xfId="0" applyFont="1" applyAlignment="1">
      <alignment horizontal="right"/>
    </xf>
    <xf numFmtId="0" fontId="12" fillId="0" borderId="35" xfId="0" applyFont="1" applyBorder="1" applyAlignment="1">
      <alignment vertical="top"/>
    </xf>
    <xf numFmtId="0" fontId="12" fillId="3" borderId="41" xfId="0" applyFont="1" applyFill="1" applyBorder="1" applyAlignment="1">
      <alignment wrapText="1"/>
    </xf>
    <xf numFmtId="0" fontId="12" fillId="0" borderId="41" xfId="0" quotePrefix="1" applyFont="1" applyFill="1" applyBorder="1" applyAlignment="1">
      <alignment wrapText="1"/>
    </xf>
    <xf numFmtId="0" fontId="12" fillId="3" borderId="13" xfId="0" applyFont="1" applyFill="1" applyBorder="1"/>
    <xf numFmtId="0" fontId="12" fillId="3" borderId="7" xfId="0" applyFont="1" applyFill="1" applyBorder="1" applyAlignment="1">
      <alignment wrapText="1"/>
    </xf>
    <xf numFmtId="0" fontId="12" fillId="0" borderId="7" xfId="0" quotePrefix="1" applyFont="1" applyFill="1" applyBorder="1" applyAlignment="1">
      <alignment wrapText="1"/>
    </xf>
    <xf numFmtId="0" fontId="12" fillId="3" borderId="8" xfId="0" applyFont="1" applyFill="1" applyBorder="1" applyAlignment="1">
      <alignment wrapText="1"/>
    </xf>
    <xf numFmtId="0" fontId="12" fillId="0" borderId="7" xfId="0" applyFont="1" applyBorder="1" applyAlignment="1">
      <alignment vertical="top" wrapText="1"/>
    </xf>
    <xf numFmtId="0" fontId="12" fillId="0" borderId="7" xfId="0" applyFont="1" applyBorder="1" applyAlignment="1">
      <alignment horizontal="right"/>
    </xf>
    <xf numFmtId="0" fontId="12" fillId="0" borderId="7" xfId="0" quotePrefix="1" applyFont="1" applyFill="1" applyBorder="1"/>
    <xf numFmtId="0" fontId="12" fillId="0" borderId="8" xfId="0" applyFont="1" applyFill="1" applyBorder="1" applyAlignment="1">
      <alignment wrapText="1"/>
    </xf>
    <xf numFmtId="0" fontId="12" fillId="4" borderId="7" xfId="0" applyFont="1" applyFill="1" applyBorder="1" applyAlignment="1">
      <alignment wrapText="1"/>
    </xf>
    <xf numFmtId="0" fontId="12" fillId="3" borderId="7" xfId="0" applyFont="1" applyFill="1" applyBorder="1"/>
    <xf numFmtId="0" fontId="12" fillId="3" borderId="8" xfId="0" applyFont="1" applyFill="1" applyBorder="1"/>
    <xf numFmtId="0" fontId="10" fillId="3" borderId="7" xfId="0" applyFont="1" applyFill="1" applyBorder="1"/>
    <xf numFmtId="0" fontId="10" fillId="0" borderId="7" xfId="0" quotePrefix="1" applyFont="1" applyFill="1" applyBorder="1"/>
    <xf numFmtId="0" fontId="10" fillId="0" borderId="8" xfId="0" applyFont="1" applyFill="1" applyBorder="1"/>
    <xf numFmtId="0" fontId="12" fillId="0" borderId="9" xfId="0" applyFont="1" applyBorder="1" applyAlignment="1">
      <alignment horizontal="right"/>
    </xf>
    <xf numFmtId="0" fontId="12" fillId="0" borderId="9" xfId="0" quotePrefix="1" applyFont="1" applyFill="1" applyBorder="1"/>
    <xf numFmtId="0" fontId="12" fillId="0" borderId="10" xfId="0" applyFont="1" applyFill="1" applyBorder="1"/>
    <xf numFmtId="0" fontId="12" fillId="0" borderId="0" xfId="0" applyFont="1" applyBorder="1" applyAlignment="1">
      <alignment vertical="top"/>
    </xf>
    <xf numFmtId="0" fontId="12" fillId="0" borderId="0" xfId="0" applyFont="1" applyBorder="1"/>
    <xf numFmtId="0" fontId="12" fillId="0" borderId="0" xfId="0" quotePrefix="1" applyFont="1" applyFill="1" applyBorder="1"/>
    <xf numFmtId="0" fontId="12" fillId="0" borderId="0" xfId="0" applyFont="1" applyFill="1" applyBorder="1"/>
    <xf numFmtId="0" fontId="10" fillId="0" borderId="14" xfId="0" quotePrefix="1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12" fillId="0" borderId="7" xfId="0" applyFont="1" applyFill="1" applyBorder="1" applyAlignment="1">
      <alignment wrapText="1"/>
    </xf>
    <xf numFmtId="0" fontId="12" fillId="0" borderId="7" xfId="0" applyFont="1" applyFill="1" applyBorder="1"/>
    <xf numFmtId="0" fontId="10" fillId="0" borderId="6" xfId="0" applyFont="1" applyBorder="1" applyAlignment="1">
      <alignment horizontal="right" vertical="top"/>
    </xf>
    <xf numFmtId="0" fontId="10" fillId="0" borderId="7" xfId="0" applyFont="1" applyBorder="1" applyAlignment="1">
      <alignment horizontal="left" vertical="top" wrapText="1"/>
    </xf>
    <xf numFmtId="0" fontId="12" fillId="0" borderId="9" xfId="0" applyFont="1" applyFill="1" applyBorder="1" applyAlignment="1">
      <alignment wrapText="1"/>
    </xf>
    <xf numFmtId="0" fontId="12" fillId="0" borderId="9" xfId="0" applyFont="1" applyFill="1" applyBorder="1"/>
    <xf numFmtId="0" fontId="10" fillId="0" borderId="0" xfId="0" applyFont="1" applyBorder="1" applyAlignment="1">
      <alignment vertical="top"/>
    </xf>
    <xf numFmtId="0" fontId="10" fillId="0" borderId="0" xfId="0" applyFont="1" applyBorder="1"/>
    <xf numFmtId="0" fontId="10" fillId="0" borderId="0" xfId="0" quotePrefix="1" applyFont="1" applyFill="1" applyBorder="1"/>
    <xf numFmtId="0" fontId="10" fillId="0" borderId="0" xfId="0" applyFont="1" applyFill="1" applyBorder="1"/>
    <xf numFmtId="0" fontId="10" fillId="0" borderId="51" xfId="0" quotePrefix="1" applyFont="1" applyBorder="1" applyAlignment="1">
      <alignment horizontal="center" vertical="center" wrapText="1"/>
    </xf>
    <xf numFmtId="9" fontId="12" fillId="0" borderId="41" xfId="0" quotePrefix="1" applyNumberFormat="1" applyFont="1" applyBorder="1"/>
    <xf numFmtId="165" fontId="12" fillId="0" borderId="13" xfId="1" applyNumberFormat="1" applyFont="1" applyBorder="1"/>
    <xf numFmtId="9" fontId="12" fillId="0" borderId="7" xfId="0" quotePrefix="1" applyNumberFormat="1" applyFont="1" applyBorder="1"/>
    <xf numFmtId="0" fontId="10" fillId="0" borderId="0" xfId="0" applyFont="1" applyAlignment="1">
      <alignment wrapText="1"/>
    </xf>
    <xf numFmtId="0" fontId="10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10" fillId="0" borderId="51" xfId="0" applyFont="1" applyBorder="1" applyAlignment="1">
      <alignment horizontal="center"/>
    </xf>
    <xf numFmtId="0" fontId="12" fillId="0" borderId="0" xfId="0" applyFont="1" applyFill="1"/>
    <xf numFmtId="0" fontId="12" fillId="0" borderId="35" xfId="0" applyFont="1" applyBorder="1"/>
    <xf numFmtId="0" fontId="12" fillId="0" borderId="13" xfId="0" applyFont="1" applyFill="1" applyBorder="1"/>
    <xf numFmtId="0" fontId="12" fillId="0" borderId="11" xfId="0" applyFont="1" applyBorder="1" applyAlignment="1">
      <alignment horizontal="right"/>
    </xf>
    <xf numFmtId="0" fontId="12" fillId="0" borderId="60" xfId="0" applyFont="1" applyBorder="1" applyAlignment="1"/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12" fillId="0" borderId="2" xfId="0" applyFont="1" applyBorder="1"/>
    <xf numFmtId="0" fontId="10" fillId="0" borderId="35" xfId="0" applyFont="1" applyBorder="1" applyAlignment="1">
      <alignment horizontal="right"/>
    </xf>
    <xf numFmtId="0" fontId="10" fillId="2" borderId="41" xfId="0" applyFont="1" applyFill="1" applyBorder="1" applyAlignment="1">
      <alignment wrapText="1"/>
    </xf>
    <xf numFmtId="0" fontId="10" fillId="2" borderId="41" xfId="0" applyFont="1" applyFill="1" applyBorder="1"/>
    <xf numFmtId="0" fontId="10" fillId="2" borderId="13" xfId="0" applyFont="1" applyFill="1" applyBorder="1"/>
    <xf numFmtId="0" fontId="10" fillId="2" borderId="7" xfId="0" applyFont="1" applyFill="1" applyBorder="1" applyAlignment="1">
      <alignment wrapText="1"/>
    </xf>
    <xf numFmtId="0" fontId="10" fillId="0" borderId="2" xfId="0" applyFont="1" applyBorder="1" applyAlignment="1">
      <alignment horizontal="right" vertical="top" wrapText="1"/>
    </xf>
    <xf numFmtId="0" fontId="10" fillId="2" borderId="9" xfId="0" applyFont="1" applyFill="1" applyBorder="1" applyAlignment="1">
      <alignment wrapText="1"/>
    </xf>
    <xf numFmtId="0" fontId="12" fillId="0" borderId="11" xfId="0" applyFont="1" applyBorder="1"/>
    <xf numFmtId="0" fontId="10" fillId="0" borderId="48" xfId="0" applyFont="1" applyBorder="1" applyAlignment="1">
      <alignment horizontal="right"/>
    </xf>
    <xf numFmtId="0" fontId="10" fillId="0" borderId="37" xfId="0" applyFont="1" applyBorder="1" applyAlignment="1">
      <alignment horizontal="right" vertical="top"/>
    </xf>
    <xf numFmtId="0" fontId="10" fillId="0" borderId="59" xfId="0" applyFont="1" applyBorder="1"/>
    <xf numFmtId="0" fontId="10" fillId="0" borderId="51" xfId="0" quotePrefix="1" applyFont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7" fillId="0" borderId="70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70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70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/>
    </xf>
    <xf numFmtId="0" fontId="18" fillId="0" borderId="17" xfId="0" applyFont="1" applyBorder="1" applyAlignment="1">
      <alignment horizontal="justify" vertical="justify"/>
    </xf>
    <xf numFmtId="0" fontId="18" fillId="0" borderId="68" xfId="0" applyFont="1" applyBorder="1"/>
    <xf numFmtId="0" fontId="18" fillId="0" borderId="40" xfId="0" applyFont="1" applyBorder="1"/>
    <xf numFmtId="0" fontId="18" fillId="0" borderId="73" xfId="0" applyFont="1" applyBorder="1" applyAlignment="1">
      <alignment horizontal="center"/>
    </xf>
    <xf numFmtId="0" fontId="18" fillId="0" borderId="20" xfId="0" applyFont="1" applyBorder="1" applyAlignment="1">
      <alignment horizontal="justify" vertical="justify"/>
    </xf>
    <xf numFmtId="0" fontId="18" fillId="0" borderId="73" xfId="0" applyFont="1" applyBorder="1"/>
    <xf numFmtId="0" fontId="18" fillId="0" borderId="29" xfId="0" applyFont="1" applyBorder="1"/>
    <xf numFmtId="0" fontId="18" fillId="0" borderId="20" xfId="0" applyFont="1" applyBorder="1" applyAlignment="1">
      <alignment horizontal="left" vertical="justify" wrapText="1"/>
    </xf>
    <xf numFmtId="0" fontId="18" fillId="0" borderId="20" xfId="0" applyFont="1" applyBorder="1" applyAlignment="1">
      <alignment horizontal="justify" vertical="justify" wrapText="1"/>
    </xf>
    <xf numFmtId="0" fontId="18" fillId="0" borderId="71" xfId="0" applyFont="1" applyBorder="1" applyAlignment="1">
      <alignment horizontal="center"/>
    </xf>
    <xf numFmtId="0" fontId="18" fillId="0" borderId="24" xfId="0" applyFont="1" applyBorder="1" applyAlignment="1">
      <alignment horizontal="justify" vertical="justify"/>
    </xf>
    <xf numFmtId="0" fontId="18" fillId="0" borderId="71" xfId="0" applyFont="1" applyBorder="1"/>
    <xf numFmtId="0" fontId="18" fillId="0" borderId="65" xfId="0" applyFont="1" applyBorder="1"/>
    <xf numFmtId="0" fontId="18" fillId="0" borderId="69" xfId="0" applyFont="1" applyBorder="1" applyAlignment="1">
      <alignment horizontal="center"/>
    </xf>
    <xf numFmtId="0" fontId="18" fillId="0" borderId="70" xfId="0" applyFont="1" applyBorder="1" applyAlignment="1">
      <alignment horizontal="justify" vertical="justify"/>
    </xf>
    <xf numFmtId="0" fontId="18" fillId="0" borderId="69" xfId="0" applyFont="1" applyBorder="1"/>
    <xf numFmtId="0" fontId="18" fillId="0" borderId="1" xfId="0" applyFont="1" applyBorder="1"/>
    <xf numFmtId="0" fontId="18" fillId="0" borderId="75" xfId="0" applyFont="1" applyBorder="1"/>
    <xf numFmtId="0" fontId="18" fillId="0" borderId="69" xfId="0" applyFont="1" applyFill="1" applyBorder="1" applyAlignment="1">
      <alignment horizontal="center"/>
    </xf>
    <xf numFmtId="9" fontId="18" fillId="0" borderId="70" xfId="0" applyNumberFormat="1" applyFont="1" applyBorder="1" applyAlignment="1">
      <alignment horizontal="center" vertical="center"/>
    </xf>
    <xf numFmtId="0" fontId="18" fillId="5" borderId="69" xfId="0" applyFont="1" applyFill="1" applyBorder="1" applyAlignment="1">
      <alignment horizontal="center"/>
    </xf>
    <xf numFmtId="0" fontId="17" fillId="0" borderId="69" xfId="0" applyFont="1" applyBorder="1" applyAlignment="1">
      <alignment horizontal="center"/>
    </xf>
    <xf numFmtId="0" fontId="17" fillId="0" borderId="69" xfId="0" applyFont="1" applyBorder="1"/>
    <xf numFmtId="0" fontId="18" fillId="0" borderId="68" xfId="0" applyFont="1" applyBorder="1" applyAlignment="1">
      <alignment horizontal="center" vertical="center"/>
    </xf>
    <xf numFmtId="0" fontId="18" fillId="0" borderId="22" xfId="0" applyFont="1" applyBorder="1" applyAlignment="1">
      <alignment wrapText="1"/>
    </xf>
    <xf numFmtId="0" fontId="18" fillId="0" borderId="17" xfId="0" applyFont="1" applyBorder="1"/>
    <xf numFmtId="0" fontId="18" fillId="5" borderId="67" xfId="0" applyFont="1" applyFill="1" applyBorder="1" applyAlignment="1"/>
    <xf numFmtId="9" fontId="18" fillId="0" borderId="40" xfId="0" applyNumberFormat="1" applyFont="1" applyBorder="1" applyAlignment="1">
      <alignment horizontal="center" vertical="center"/>
    </xf>
    <xf numFmtId="0" fontId="18" fillId="0" borderId="68" xfId="0" applyNumberFormat="1" applyFont="1" applyBorder="1" applyAlignment="1">
      <alignment horizontal="center" vertical="center"/>
    </xf>
    <xf numFmtId="0" fontId="18" fillId="0" borderId="22" xfId="0" applyNumberFormat="1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18" fillId="0" borderId="20" xfId="0" applyFont="1" applyBorder="1"/>
    <xf numFmtId="0" fontId="18" fillId="5" borderId="74" xfId="0" applyFont="1" applyFill="1" applyBorder="1" applyAlignment="1"/>
    <xf numFmtId="9" fontId="18" fillId="0" borderId="29" xfId="0" applyNumberFormat="1" applyFont="1" applyBorder="1" applyAlignment="1">
      <alignment horizontal="center" vertical="center"/>
    </xf>
    <xf numFmtId="0" fontId="18" fillId="0" borderId="73" xfId="0" applyNumberFormat="1" applyFont="1" applyBorder="1" applyAlignment="1">
      <alignment horizontal="center" vertical="center"/>
    </xf>
    <xf numFmtId="0" fontId="18" fillId="0" borderId="23" xfId="0" applyNumberFormat="1" applyFont="1" applyBorder="1" applyAlignment="1">
      <alignment horizontal="center" vertical="center"/>
    </xf>
    <xf numFmtId="0" fontId="18" fillId="0" borderId="23" xfId="0" applyFont="1" applyBorder="1"/>
    <xf numFmtId="0" fontId="18" fillId="0" borderId="69" xfId="0" applyFont="1" applyFill="1" applyBorder="1" applyAlignment="1">
      <alignment horizontal="center" vertical="center"/>
    </xf>
    <xf numFmtId="0" fontId="18" fillId="0" borderId="69" xfId="0" applyFont="1" applyFill="1" applyBorder="1"/>
    <xf numFmtId="0" fontId="18" fillId="0" borderId="1" xfId="0" applyFont="1" applyFill="1" applyBorder="1"/>
    <xf numFmtId="0" fontId="18" fillId="5" borderId="69" xfId="0" applyFont="1" applyFill="1" applyBorder="1" applyAlignment="1"/>
    <xf numFmtId="9" fontId="18" fillId="0" borderId="75" xfId="0" applyNumberFormat="1" applyFont="1" applyFill="1" applyBorder="1" applyAlignment="1">
      <alignment horizontal="center" vertical="center"/>
    </xf>
    <xf numFmtId="0" fontId="18" fillId="0" borderId="71" xfId="0" applyNumberFormat="1" applyFont="1" applyBorder="1" applyAlignment="1">
      <alignment horizontal="center" vertical="center"/>
    </xf>
    <xf numFmtId="0" fontId="18" fillId="0" borderId="31" xfId="0" applyNumberFormat="1" applyFont="1" applyBorder="1" applyAlignment="1">
      <alignment horizontal="center" vertical="center"/>
    </xf>
    <xf numFmtId="0" fontId="18" fillId="5" borderId="27" xfId="0" applyFont="1" applyFill="1" applyBorder="1" applyAlignment="1">
      <alignment horizontal="center"/>
    </xf>
    <xf numFmtId="0" fontId="18" fillId="0" borderId="6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/>
    </xf>
    <xf numFmtId="0" fontId="18" fillId="5" borderId="69" xfId="0" applyFont="1" applyFill="1" applyBorder="1"/>
    <xf numFmtId="0" fontId="17" fillId="0" borderId="70" xfId="0" applyFont="1" applyBorder="1"/>
    <xf numFmtId="0" fontId="18" fillId="0" borderId="26" xfId="0" applyFont="1" applyBorder="1" applyAlignment="1">
      <alignment horizontal="center" vertical="center"/>
    </xf>
    <xf numFmtId="0" fontId="18" fillId="0" borderId="26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justify" vertical="justify"/>
    </xf>
    <xf numFmtId="0" fontId="17" fillId="0" borderId="0" xfId="0" applyFont="1" applyBorder="1" applyAlignment="1">
      <alignment vertical="top" wrapText="1"/>
    </xf>
    <xf numFmtId="0" fontId="17" fillId="0" borderId="0" xfId="0" applyFont="1" applyBorder="1" applyAlignment="1">
      <alignment vertical="justify" wrapText="1"/>
    </xf>
    <xf numFmtId="0" fontId="18" fillId="0" borderId="0" xfId="0" applyFont="1" applyAlignment="1">
      <alignment horizontal="center"/>
    </xf>
    <xf numFmtId="0" fontId="12" fillId="0" borderId="0" xfId="3" applyFont="1"/>
    <xf numFmtId="0" fontId="12" fillId="0" borderId="0" xfId="3" applyFont="1" applyFill="1"/>
    <xf numFmtId="0" fontId="12" fillId="0" borderId="0" xfId="3" applyFont="1" applyBorder="1"/>
    <xf numFmtId="0" fontId="12" fillId="0" borderId="0" xfId="3" applyFont="1" applyFill="1" applyBorder="1"/>
    <xf numFmtId="0" fontId="10" fillId="0" borderId="0" xfId="0" applyFont="1" applyBorder="1" applyAlignment="1">
      <alignment horizontal="left" wrapText="1"/>
    </xf>
    <xf numFmtId="9" fontId="12" fillId="0" borderId="0" xfId="3" applyNumberFormat="1" applyFont="1"/>
    <xf numFmtId="0" fontId="10" fillId="0" borderId="0" xfId="3" applyFont="1" applyBorder="1"/>
    <xf numFmtId="0" fontId="10" fillId="0" borderId="0" xfId="3" applyFont="1" applyFill="1" applyBorder="1"/>
    <xf numFmtId="0" fontId="10" fillId="0" borderId="0" xfId="3" applyFont="1" applyBorder="1" applyAlignment="1">
      <alignment wrapText="1"/>
    </xf>
    <xf numFmtId="0" fontId="10" fillId="0" borderId="70" xfId="3" applyFont="1" applyFill="1" applyBorder="1" applyAlignment="1">
      <alignment horizontal="center"/>
    </xf>
    <xf numFmtId="0" fontId="10" fillId="0" borderId="70" xfId="3" applyFont="1" applyBorder="1"/>
    <xf numFmtId="0" fontId="10" fillId="5" borderId="70" xfId="3" applyFont="1" applyFill="1" applyBorder="1"/>
    <xf numFmtId="0" fontId="10" fillId="0" borderId="70" xfId="3" applyFont="1" applyFill="1" applyBorder="1"/>
    <xf numFmtId="0" fontId="10" fillId="0" borderId="70" xfId="3" applyFont="1" applyBorder="1" applyAlignment="1">
      <alignment horizontal="center" vertical="top"/>
    </xf>
    <xf numFmtId="0" fontId="18" fillId="0" borderId="71" xfId="3" applyFont="1" applyFill="1" applyBorder="1" applyAlignment="1">
      <alignment horizontal="center" vertical="center" wrapText="1"/>
    </xf>
    <xf numFmtId="0" fontId="18" fillId="0" borderId="73" xfId="3" applyNumberFormat="1" applyFont="1" applyFill="1" applyBorder="1" applyAlignment="1">
      <alignment horizontal="center" vertical="center" wrapText="1"/>
    </xf>
    <xf numFmtId="0" fontId="18" fillId="0" borderId="71" xfId="3" applyNumberFormat="1" applyFont="1" applyFill="1" applyBorder="1" applyAlignment="1">
      <alignment horizontal="center" vertical="center" wrapText="1"/>
    </xf>
    <xf numFmtId="9" fontId="10" fillId="0" borderId="69" xfId="3" applyNumberFormat="1" applyFont="1" applyFill="1" applyBorder="1" applyAlignment="1">
      <alignment horizontal="center" vertical="center" wrapText="1"/>
    </xf>
    <xf numFmtId="0" fontId="10" fillId="0" borderId="71" xfId="3" applyFont="1" applyFill="1" applyBorder="1" applyAlignment="1">
      <alignment horizontal="center" vertical="center" wrapText="1"/>
    </xf>
    <xf numFmtId="0" fontId="10" fillId="0" borderId="69" xfId="3" applyFont="1" applyFill="1" applyBorder="1" applyAlignment="1">
      <alignment horizontal="center" vertical="center" wrapText="1"/>
    </xf>
    <xf numFmtId="0" fontId="10" fillId="5" borderId="69" xfId="3" applyFont="1" applyFill="1" applyBorder="1" applyAlignment="1">
      <alignment vertical="top" wrapText="1"/>
    </xf>
    <xf numFmtId="0" fontId="10" fillId="5" borderId="69" xfId="3" applyFont="1" applyFill="1" applyBorder="1" applyAlignment="1">
      <alignment vertical="center" wrapText="1"/>
    </xf>
    <xf numFmtId="0" fontId="23" fillId="5" borderId="69" xfId="0" applyFont="1" applyFill="1" applyBorder="1" applyAlignment="1">
      <alignment vertical="top" wrapText="1"/>
    </xf>
    <xf numFmtId="0" fontId="18" fillId="0" borderId="77" xfId="3" applyFont="1" applyFill="1" applyBorder="1" applyAlignment="1">
      <alignment horizontal="center" vertical="center" wrapText="1"/>
    </xf>
    <xf numFmtId="9" fontId="18" fillId="5" borderId="74" xfId="3" applyNumberFormat="1" applyFont="1" applyFill="1" applyBorder="1" applyAlignment="1">
      <alignment horizontal="center" vertical="center" wrapText="1"/>
    </xf>
    <xf numFmtId="9" fontId="10" fillId="0" borderId="73" xfId="3" applyNumberFormat="1" applyFont="1" applyFill="1" applyBorder="1" applyAlignment="1">
      <alignment horizontal="center" vertical="center" wrapText="1"/>
    </xf>
    <xf numFmtId="0" fontId="10" fillId="0" borderId="73" xfId="3" applyFont="1" applyFill="1" applyBorder="1" applyAlignment="1">
      <alignment horizontal="center" vertical="center" wrapText="1"/>
    </xf>
    <xf numFmtId="0" fontId="10" fillId="0" borderId="77" xfId="3" applyFont="1" applyFill="1" applyBorder="1" applyAlignment="1">
      <alignment horizontal="center" vertical="center" wrapText="1"/>
    </xf>
    <xf numFmtId="0" fontId="10" fillId="5" borderId="73" xfId="3" applyFont="1" applyFill="1" applyBorder="1" applyAlignment="1">
      <alignment horizontal="center" vertical="center" wrapText="1"/>
    </xf>
    <xf numFmtId="0" fontId="10" fillId="5" borderId="73" xfId="3" applyFont="1" applyFill="1" applyBorder="1" applyAlignment="1">
      <alignment vertical="top" wrapText="1"/>
    </xf>
    <xf numFmtId="0" fontId="10" fillId="5" borderId="73" xfId="3" applyFont="1" applyFill="1" applyBorder="1" applyAlignment="1">
      <alignment vertical="center" wrapText="1"/>
    </xf>
    <xf numFmtId="0" fontId="23" fillId="5" borderId="73" xfId="0" applyFont="1" applyFill="1" applyBorder="1" applyAlignment="1">
      <alignment vertical="top" wrapText="1"/>
    </xf>
    <xf numFmtId="9" fontId="18" fillId="5" borderId="73" xfId="3" applyNumberFormat="1" applyFont="1" applyFill="1" applyBorder="1" applyAlignment="1">
      <alignment horizontal="center" vertical="center" wrapText="1"/>
    </xf>
    <xf numFmtId="0" fontId="10" fillId="0" borderId="74" xfId="3" applyFont="1" applyFill="1" applyBorder="1" applyAlignment="1">
      <alignment horizontal="center" vertical="center" wrapText="1"/>
    </xf>
    <xf numFmtId="9" fontId="18" fillId="5" borderId="77" xfId="3" applyNumberFormat="1" applyFont="1" applyFill="1" applyBorder="1" applyAlignment="1">
      <alignment horizontal="center" vertical="center" wrapText="1"/>
    </xf>
    <xf numFmtId="9" fontId="10" fillId="0" borderId="77" xfId="3" applyNumberFormat="1" applyFont="1" applyFill="1" applyBorder="1" applyAlignment="1">
      <alignment horizontal="center" vertical="center" wrapText="1"/>
    </xf>
    <xf numFmtId="0" fontId="10" fillId="5" borderId="74" xfId="3" applyFont="1" applyFill="1" applyBorder="1" applyAlignment="1">
      <alignment horizontal="center" vertical="center" wrapText="1"/>
    </xf>
    <xf numFmtId="0" fontId="10" fillId="5" borderId="78" xfId="3" applyFont="1" applyFill="1" applyBorder="1" applyAlignment="1">
      <alignment horizontal="center" vertical="center" wrapText="1"/>
    </xf>
    <xf numFmtId="0" fontId="10" fillId="0" borderId="78" xfId="3" applyFont="1" applyFill="1" applyBorder="1" applyAlignment="1">
      <alignment horizontal="center" vertical="center" wrapText="1"/>
    </xf>
    <xf numFmtId="0" fontId="18" fillId="5" borderId="73" xfId="3" applyFont="1" applyFill="1" applyBorder="1" applyAlignment="1">
      <alignment horizontal="center" vertical="center" wrapText="1"/>
    </xf>
    <xf numFmtId="0" fontId="18" fillId="5" borderId="74" xfId="3" applyFont="1" applyFill="1" applyBorder="1" applyAlignment="1">
      <alignment horizontal="center" vertical="center" wrapText="1"/>
    </xf>
    <xf numFmtId="9" fontId="18" fillId="0" borderId="73" xfId="0" applyNumberFormat="1" applyFont="1" applyFill="1" applyBorder="1" applyAlignment="1">
      <alignment horizontal="left" wrapText="1"/>
    </xf>
    <xf numFmtId="0" fontId="10" fillId="0" borderId="73" xfId="3" applyFont="1" applyFill="1" applyBorder="1" applyAlignment="1">
      <alignment vertical="center" wrapText="1"/>
    </xf>
    <xf numFmtId="0" fontId="23" fillId="0" borderId="73" xfId="0" applyFont="1" applyFill="1" applyBorder="1" applyAlignment="1">
      <alignment vertical="top" wrapText="1"/>
    </xf>
    <xf numFmtId="0" fontId="10" fillId="5" borderId="77" xfId="3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left" wrapText="1"/>
    </xf>
    <xf numFmtId="0" fontId="10" fillId="0" borderId="68" xfId="3" applyFont="1" applyFill="1" applyBorder="1" applyAlignment="1">
      <alignment horizontal="center" vertical="center" wrapText="1"/>
    </xf>
    <xf numFmtId="9" fontId="10" fillId="5" borderId="68" xfId="3" applyNumberFormat="1" applyFont="1" applyFill="1" applyBorder="1" applyAlignment="1">
      <alignment horizontal="center" vertical="center" wrapText="1"/>
    </xf>
    <xf numFmtId="9" fontId="10" fillId="0" borderId="27" xfId="0" applyNumberFormat="1" applyFont="1" applyFill="1" applyBorder="1" applyAlignment="1">
      <alignment horizontal="left" wrapText="1"/>
    </xf>
    <xf numFmtId="9" fontId="10" fillId="0" borderId="71" xfId="3" applyNumberFormat="1" applyFont="1" applyFill="1" applyBorder="1" applyAlignment="1">
      <alignment horizontal="center" vertical="center" wrapText="1"/>
    </xf>
    <xf numFmtId="9" fontId="10" fillId="0" borderId="74" xfId="3" applyNumberFormat="1" applyFont="1" applyFill="1" applyBorder="1" applyAlignment="1">
      <alignment horizontal="center" vertical="center" wrapText="1"/>
    </xf>
    <xf numFmtId="9" fontId="18" fillId="5" borderId="73" xfId="0" applyNumberFormat="1" applyFont="1" applyFill="1" applyBorder="1" applyAlignment="1">
      <alignment horizontal="left" wrapText="1"/>
    </xf>
    <xf numFmtId="0" fontId="18" fillId="5" borderId="73" xfId="3" applyNumberFormat="1" applyFont="1" applyFill="1" applyBorder="1" applyAlignment="1">
      <alignment horizontal="center" vertical="center" wrapText="1"/>
    </xf>
    <xf numFmtId="0" fontId="12" fillId="5" borderId="0" xfId="3" applyFont="1" applyFill="1"/>
    <xf numFmtId="0" fontId="12" fillId="5" borderId="73" xfId="3" applyFont="1" applyFill="1" applyBorder="1"/>
    <xf numFmtId="9" fontId="24" fillId="0" borderId="78" xfId="0" applyNumberFormat="1" applyFont="1" applyFill="1" applyBorder="1" applyAlignment="1">
      <alignment horizontal="left" wrapText="1"/>
    </xf>
    <xf numFmtId="9" fontId="10" fillId="5" borderId="74" xfId="3" applyNumberFormat="1" applyFont="1" applyFill="1" applyBorder="1" applyAlignment="1">
      <alignment horizontal="center" vertical="center" wrapText="1"/>
    </xf>
    <xf numFmtId="0" fontId="10" fillId="5" borderId="68" xfId="3" applyFont="1" applyFill="1" applyBorder="1" applyAlignment="1">
      <alignment horizontal="center" vertical="center" wrapText="1"/>
    </xf>
    <xf numFmtId="9" fontId="10" fillId="0" borderId="68" xfId="0" applyNumberFormat="1" applyFont="1" applyFill="1" applyBorder="1" applyAlignment="1">
      <alignment horizontal="left" wrapText="1"/>
    </xf>
    <xf numFmtId="9" fontId="10" fillId="0" borderId="75" xfId="3" applyNumberFormat="1" applyFont="1" applyFill="1" applyBorder="1" applyAlignment="1">
      <alignment horizontal="center" vertical="center" wrapText="1"/>
    </xf>
    <xf numFmtId="0" fontId="10" fillId="0" borderId="75" xfId="3" applyFont="1" applyFill="1" applyBorder="1" applyAlignment="1">
      <alignment horizontal="center" vertical="center" wrapText="1"/>
    </xf>
    <xf numFmtId="9" fontId="10" fillId="5" borderId="69" xfId="0" applyNumberFormat="1" applyFont="1" applyFill="1" applyBorder="1" applyAlignment="1">
      <alignment vertical="top" wrapText="1"/>
    </xf>
    <xf numFmtId="0" fontId="18" fillId="0" borderId="77" xfId="3" applyNumberFormat="1" applyFont="1" applyFill="1" applyBorder="1" applyAlignment="1">
      <alignment horizontal="center" vertical="center" wrapText="1"/>
    </xf>
    <xf numFmtId="0" fontId="10" fillId="0" borderId="29" xfId="3" applyFont="1" applyFill="1" applyBorder="1" applyAlignment="1">
      <alignment horizontal="center" vertical="center" wrapText="1"/>
    </xf>
    <xf numFmtId="9" fontId="10" fillId="5" borderId="73" xfId="0" applyNumberFormat="1" applyFont="1" applyFill="1" applyBorder="1" applyAlignment="1">
      <alignment vertical="top" wrapText="1"/>
    </xf>
    <xf numFmtId="0" fontId="10" fillId="0" borderId="60" xfId="3" applyFont="1" applyFill="1" applyBorder="1" applyAlignment="1">
      <alignment horizontal="center" vertical="center" wrapText="1"/>
    </xf>
    <xf numFmtId="9" fontId="18" fillId="5" borderId="60" xfId="3" applyNumberFormat="1" applyFont="1" applyFill="1" applyBorder="1" applyAlignment="1">
      <alignment horizontal="center" vertical="center" wrapText="1"/>
    </xf>
    <xf numFmtId="9" fontId="10" fillId="5" borderId="73" xfId="3" applyNumberFormat="1" applyFont="1" applyFill="1" applyBorder="1" applyAlignment="1">
      <alignment horizontal="center" vertical="center" wrapText="1"/>
    </xf>
    <xf numFmtId="9" fontId="10" fillId="5" borderId="60" xfId="3" applyNumberFormat="1" applyFont="1" applyFill="1" applyBorder="1" applyAlignment="1">
      <alignment horizontal="center" vertical="center" wrapText="1"/>
    </xf>
    <xf numFmtId="9" fontId="10" fillId="5" borderId="29" xfId="3" applyNumberFormat="1" applyFont="1" applyFill="1" applyBorder="1" applyAlignment="1">
      <alignment horizontal="center" vertical="center" wrapText="1"/>
    </xf>
    <xf numFmtId="9" fontId="10" fillId="5" borderId="40" xfId="3" applyNumberFormat="1" applyFont="1" applyFill="1" applyBorder="1" applyAlignment="1">
      <alignment horizontal="center" vertical="center" wrapText="1"/>
    </xf>
    <xf numFmtId="0" fontId="10" fillId="0" borderId="68" xfId="3" applyFont="1" applyFill="1" applyBorder="1" applyAlignment="1">
      <alignment vertical="center" wrapText="1"/>
    </xf>
    <xf numFmtId="9" fontId="10" fillId="0" borderId="68" xfId="0" applyNumberFormat="1" applyFont="1" applyFill="1" applyBorder="1" applyAlignment="1">
      <alignment horizontal="left" vertical="top" wrapText="1"/>
    </xf>
    <xf numFmtId="0" fontId="18" fillId="0" borderId="73" xfId="3" applyFont="1" applyFill="1" applyBorder="1" applyAlignment="1">
      <alignment horizontal="center" vertical="center" wrapText="1"/>
    </xf>
    <xf numFmtId="0" fontId="10" fillId="0" borderId="67" xfId="3" applyFont="1" applyFill="1" applyBorder="1" applyAlignment="1">
      <alignment horizontal="center" vertical="center" wrapText="1"/>
    </xf>
    <xf numFmtId="9" fontId="10" fillId="5" borderId="67" xfId="3" applyNumberFormat="1" applyFont="1" applyFill="1" applyBorder="1" applyAlignment="1">
      <alignment horizontal="center" vertical="center" wrapText="1"/>
    </xf>
    <xf numFmtId="0" fontId="18" fillId="0" borderId="69" xfId="3" applyFont="1" applyFill="1" applyBorder="1" applyAlignment="1">
      <alignment horizontal="center" vertical="center"/>
    </xf>
    <xf numFmtId="0" fontId="18" fillId="0" borderId="71" xfId="3" applyNumberFormat="1" applyFont="1" applyFill="1" applyBorder="1" applyAlignment="1">
      <alignment horizontal="center" vertical="center"/>
    </xf>
    <xf numFmtId="9" fontId="10" fillId="0" borderId="1" xfId="3" applyNumberFormat="1" applyFont="1" applyFill="1" applyBorder="1" applyAlignment="1">
      <alignment horizontal="center" vertical="center"/>
    </xf>
    <xf numFmtId="0" fontId="10" fillId="0" borderId="69" xfId="3" applyFont="1" applyFill="1" applyBorder="1" applyAlignment="1">
      <alignment horizontal="center" vertical="center"/>
    </xf>
    <xf numFmtId="0" fontId="10" fillId="0" borderId="75" xfId="3" applyFont="1" applyFill="1" applyBorder="1" applyAlignment="1">
      <alignment horizontal="center" vertical="center"/>
    </xf>
    <xf numFmtId="0" fontId="10" fillId="5" borderId="71" xfId="3" applyFont="1" applyFill="1" applyBorder="1" applyAlignment="1">
      <alignment horizontal="center" vertical="center" wrapText="1"/>
    </xf>
    <xf numFmtId="9" fontId="18" fillId="5" borderId="71" xfId="0" applyNumberFormat="1" applyFont="1" applyFill="1" applyBorder="1" applyAlignment="1">
      <alignment horizontal="left" wrapText="1"/>
    </xf>
    <xf numFmtId="9" fontId="18" fillId="5" borderId="77" xfId="3" applyNumberFormat="1" applyFont="1" applyFill="1" applyBorder="1" applyAlignment="1">
      <alignment horizontal="center" vertical="center"/>
    </xf>
    <xf numFmtId="9" fontId="10" fillId="0" borderId="23" xfId="3" applyNumberFormat="1" applyFont="1" applyFill="1" applyBorder="1" applyAlignment="1">
      <alignment horizontal="center" vertical="center"/>
    </xf>
    <xf numFmtId="0" fontId="10" fillId="0" borderId="73" xfId="3" applyFont="1" applyFill="1" applyBorder="1" applyAlignment="1">
      <alignment horizontal="center" vertical="center"/>
    </xf>
    <xf numFmtId="0" fontId="10" fillId="0" borderId="29" xfId="3" applyFont="1" applyFill="1" applyBorder="1" applyAlignment="1">
      <alignment horizontal="center" vertical="center"/>
    </xf>
    <xf numFmtId="0" fontId="10" fillId="5" borderId="78" xfId="3" applyFont="1" applyFill="1" applyBorder="1" applyAlignment="1">
      <alignment vertical="center" wrapText="1"/>
    </xf>
    <xf numFmtId="9" fontId="18" fillId="5" borderId="77" xfId="0" applyNumberFormat="1" applyFont="1" applyFill="1" applyBorder="1" applyAlignment="1">
      <alignment horizontal="left" wrapText="1"/>
    </xf>
    <xf numFmtId="0" fontId="18" fillId="5" borderId="73" xfId="3" applyFont="1" applyFill="1" applyBorder="1" applyAlignment="1">
      <alignment horizontal="center" vertical="center"/>
    </xf>
    <xf numFmtId="0" fontId="18" fillId="5" borderId="73" xfId="3" applyNumberFormat="1" applyFont="1" applyFill="1" applyBorder="1" applyAlignment="1">
      <alignment horizontal="center" vertical="center"/>
    </xf>
    <xf numFmtId="9" fontId="18" fillId="5" borderId="73" xfId="3" applyNumberFormat="1" applyFont="1" applyFill="1" applyBorder="1" applyAlignment="1">
      <alignment horizontal="center" vertical="center"/>
    </xf>
    <xf numFmtId="0" fontId="10" fillId="5" borderId="73" xfId="3" applyFont="1" applyFill="1" applyBorder="1" applyAlignment="1">
      <alignment horizontal="center" vertical="center"/>
    </xf>
    <xf numFmtId="0" fontId="10" fillId="5" borderId="77" xfId="3" applyFont="1" applyFill="1" applyBorder="1" applyAlignment="1">
      <alignment horizontal="center" vertical="center"/>
    </xf>
    <xf numFmtId="0" fontId="10" fillId="5" borderId="74" xfId="3" applyFont="1" applyFill="1" applyBorder="1" applyAlignment="1">
      <alignment horizontal="center" vertical="center"/>
    </xf>
    <xf numFmtId="0" fontId="10" fillId="0" borderId="78" xfId="3" applyFont="1" applyFill="1" applyBorder="1" applyAlignment="1">
      <alignment horizontal="center" vertical="center"/>
    </xf>
    <xf numFmtId="9" fontId="10" fillId="5" borderId="79" xfId="3" applyNumberFormat="1" applyFont="1" applyFill="1" applyBorder="1" applyAlignment="1">
      <alignment horizontal="center" vertical="center"/>
    </xf>
    <xf numFmtId="9" fontId="10" fillId="5" borderId="19" xfId="3" applyNumberFormat="1" applyFont="1" applyFill="1" applyBorder="1" applyAlignment="1">
      <alignment horizontal="center" vertical="center"/>
    </xf>
    <xf numFmtId="0" fontId="10" fillId="5" borderId="68" xfId="3" applyFont="1" applyFill="1" applyBorder="1" applyAlignment="1">
      <alignment horizontal="center" vertical="center"/>
    </xf>
    <xf numFmtId="0" fontId="10" fillId="5" borderId="79" xfId="3" applyFont="1" applyFill="1" applyBorder="1" applyAlignment="1">
      <alignment horizontal="center" vertical="center"/>
    </xf>
    <xf numFmtId="0" fontId="10" fillId="0" borderId="68" xfId="3" applyFont="1" applyFill="1" applyBorder="1" applyAlignment="1">
      <alignment vertical="center"/>
    </xf>
    <xf numFmtId="9" fontId="10" fillId="0" borderId="68" xfId="0" applyNumberFormat="1" applyFont="1" applyFill="1" applyBorder="1" applyAlignment="1">
      <alignment horizontal="left" vertical="top"/>
    </xf>
    <xf numFmtId="0" fontId="17" fillId="0" borderId="71" xfId="3" applyFont="1" applyFill="1" applyBorder="1" applyAlignment="1">
      <alignment horizontal="center" vertical="center" wrapText="1"/>
    </xf>
    <xf numFmtId="0" fontId="12" fillId="5" borderId="71" xfId="3" applyFont="1" applyFill="1" applyBorder="1" applyAlignment="1"/>
    <xf numFmtId="0" fontId="17" fillId="0" borderId="68" xfId="3" applyFont="1" applyFill="1" applyBorder="1" applyAlignment="1">
      <alignment horizontal="center" vertical="center" wrapText="1"/>
    </xf>
    <xf numFmtId="9" fontId="18" fillId="5" borderId="68" xfId="3" applyNumberFormat="1" applyFont="1" applyFill="1" applyBorder="1" applyAlignment="1">
      <alignment horizontal="center" vertical="center" wrapText="1"/>
    </xf>
    <xf numFmtId="0" fontId="18" fillId="5" borderId="68" xfId="3" applyNumberFormat="1" applyFont="1" applyFill="1" applyBorder="1" applyAlignment="1">
      <alignment horizontal="center" vertical="center" wrapText="1"/>
    </xf>
    <xf numFmtId="0" fontId="18" fillId="5" borderId="69" xfId="3" applyNumberFormat="1" applyFont="1" applyFill="1" applyBorder="1" applyAlignment="1">
      <alignment vertical="center" wrapText="1"/>
    </xf>
    <xf numFmtId="9" fontId="18" fillId="5" borderId="74" xfId="0" applyNumberFormat="1" applyFont="1" applyFill="1" applyBorder="1" applyAlignment="1">
      <alignment horizontal="left" wrapText="1"/>
    </xf>
    <xf numFmtId="0" fontId="18" fillId="5" borderId="73" xfId="3" applyNumberFormat="1" applyFont="1" applyFill="1" applyBorder="1" applyAlignment="1">
      <alignment vertical="center" wrapText="1"/>
    </xf>
    <xf numFmtId="0" fontId="18" fillId="0" borderId="68" xfId="3" applyNumberFormat="1" applyFont="1" applyFill="1" applyBorder="1" applyAlignment="1">
      <alignment horizontal="center" vertical="center" wrapText="1"/>
    </xf>
    <xf numFmtId="0" fontId="17" fillId="0" borderId="68" xfId="3" applyNumberFormat="1" applyFont="1" applyFill="1" applyBorder="1" applyAlignment="1">
      <alignment horizontal="center" vertical="center" wrapText="1"/>
    </xf>
    <xf numFmtId="0" fontId="10" fillId="5" borderId="70" xfId="3" applyFont="1" applyFill="1" applyBorder="1" applyAlignment="1">
      <alignment horizontal="center" vertical="center" wrapText="1"/>
    </xf>
    <xf numFmtId="0" fontId="12" fillId="5" borderId="70" xfId="3" applyFont="1" applyFill="1" applyBorder="1" applyAlignment="1">
      <alignment horizontal="center" vertical="center" wrapText="1"/>
    </xf>
    <xf numFmtId="0" fontId="10" fillId="0" borderId="70" xfId="0" applyFont="1" applyBorder="1" applyAlignment="1">
      <alignment horizontal="left" vertical="center" wrapText="1"/>
    </xf>
    <xf numFmtId="0" fontId="10" fillId="0" borderId="70" xfId="3" applyFont="1" applyBorder="1" applyAlignment="1">
      <alignment horizontal="center" vertical="center" wrapText="1"/>
    </xf>
    <xf numFmtId="0" fontId="10" fillId="0" borderId="73" xfId="3" applyNumberFormat="1" applyFont="1" applyFill="1" applyBorder="1" applyAlignment="1">
      <alignment horizontal="center" vertical="center" wrapText="1"/>
    </xf>
    <xf numFmtId="0" fontId="10" fillId="0" borderId="73" xfId="3" applyFont="1" applyBorder="1" applyAlignment="1">
      <alignment horizontal="center" vertical="center" wrapText="1"/>
    </xf>
    <xf numFmtId="0" fontId="12" fillId="0" borderId="73" xfId="0" applyFont="1" applyBorder="1" applyAlignment="1">
      <alignment horizontal="left" vertical="center" wrapText="1"/>
    </xf>
    <xf numFmtId="0" fontId="10" fillId="0" borderId="78" xfId="3" quotePrefix="1" applyFont="1" applyBorder="1" applyAlignment="1">
      <alignment horizontal="center" vertical="center" wrapText="1"/>
    </xf>
    <xf numFmtId="0" fontId="10" fillId="0" borderId="73" xfId="3" quotePrefix="1" applyFont="1" applyBorder="1" applyAlignment="1">
      <alignment horizontal="center" vertical="center" wrapText="1"/>
    </xf>
    <xf numFmtId="0" fontId="10" fillId="0" borderId="73" xfId="1" applyNumberFormat="1" applyFont="1" applyFill="1" applyBorder="1" applyAlignment="1">
      <alignment horizontal="center" vertical="center" wrapText="1"/>
    </xf>
    <xf numFmtId="0" fontId="10" fillId="0" borderId="73" xfId="0" applyFont="1" applyBorder="1" applyAlignment="1">
      <alignment horizontal="left" vertical="center" wrapText="1"/>
    </xf>
    <xf numFmtId="0" fontId="10" fillId="5" borderId="67" xfId="3" applyFont="1" applyFill="1" applyBorder="1" applyAlignment="1">
      <alignment horizontal="center" vertical="center" wrapText="1"/>
    </xf>
    <xf numFmtId="0" fontId="10" fillId="0" borderId="68" xfId="3" applyFont="1" applyBorder="1" applyAlignment="1">
      <alignment horizontal="center" vertical="center" wrapText="1"/>
    </xf>
    <xf numFmtId="0" fontId="10" fillId="0" borderId="68" xfId="0" applyFont="1" applyBorder="1" applyAlignment="1">
      <alignment vertical="center" wrapText="1"/>
    </xf>
    <xf numFmtId="0" fontId="12" fillId="0" borderId="0" xfId="3" applyFont="1" applyAlignment="1">
      <alignment horizontal="center" vertical="center"/>
    </xf>
    <xf numFmtId="0" fontId="10" fillId="0" borderId="69" xfId="3" applyFont="1" applyBorder="1" applyAlignment="1">
      <alignment horizontal="center" vertical="center" wrapText="1"/>
    </xf>
    <xf numFmtId="0" fontId="10" fillId="0" borderId="70" xfId="3" applyFont="1" applyFill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67" xfId="3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/>
    </xf>
    <xf numFmtId="0" fontId="13" fillId="0" borderId="0" xfId="3" applyFont="1"/>
    <xf numFmtId="0" fontId="25" fillId="0" borderId="0" xfId="0" applyFont="1" applyBorder="1" applyAlignment="1">
      <alignment horizontal="left" wrapText="1"/>
    </xf>
    <xf numFmtId="0" fontId="20" fillId="0" borderId="0" xfId="3" applyFont="1"/>
    <xf numFmtId="0" fontId="20" fillId="0" borderId="21" xfId="3" applyFont="1" applyBorder="1"/>
    <xf numFmtId="0" fontId="20" fillId="5" borderId="70" xfId="3" applyFont="1" applyFill="1" applyBorder="1"/>
    <xf numFmtId="0" fontId="20" fillId="0" borderId="64" xfId="3" applyFont="1" applyBorder="1"/>
    <xf numFmtId="0" fontId="20" fillId="0" borderId="44" xfId="3" applyFont="1" applyBorder="1"/>
    <xf numFmtId="0" fontId="20" fillId="0" borderId="44" xfId="3" applyFont="1" applyFill="1" applyBorder="1"/>
    <xf numFmtId="0" fontId="20" fillId="0" borderId="56" xfId="3" applyFont="1" applyBorder="1"/>
    <xf numFmtId="0" fontId="20" fillId="0" borderId="69" xfId="3" applyFont="1" applyBorder="1" applyAlignment="1">
      <alignment wrapText="1"/>
    </xf>
    <xf numFmtId="0" fontId="20" fillId="0" borderId="75" xfId="3" applyFont="1" applyBorder="1" applyAlignment="1">
      <alignment horizontal="center" vertical="center"/>
    </xf>
    <xf numFmtId="9" fontId="13" fillId="0" borderId="0" xfId="3" applyNumberFormat="1" applyFont="1"/>
    <xf numFmtId="0" fontId="26" fillId="0" borderId="70" xfId="3" applyFont="1" applyBorder="1"/>
    <xf numFmtId="0" fontId="27" fillId="0" borderId="70" xfId="0" applyFont="1" applyBorder="1" applyAlignment="1">
      <alignment vertical="top" wrapText="1"/>
    </xf>
    <xf numFmtId="0" fontId="26" fillId="5" borderId="67" xfId="3" applyFont="1" applyFill="1" applyBorder="1"/>
    <xf numFmtId="0" fontId="26" fillId="0" borderId="61" xfId="3" applyFont="1" applyBorder="1"/>
    <xf numFmtId="0" fontId="26" fillId="0" borderId="58" xfId="3" applyFont="1" applyBorder="1"/>
    <xf numFmtId="0" fontId="26" fillId="0" borderId="58" xfId="3" applyFont="1" applyFill="1" applyBorder="1"/>
    <xf numFmtId="0" fontId="26" fillId="0" borderId="66" xfId="3" applyFont="1" applyBorder="1"/>
    <xf numFmtId="0" fontId="26" fillId="0" borderId="74" xfId="3" applyFont="1" applyBorder="1"/>
    <xf numFmtId="0" fontId="27" fillId="0" borderId="72" xfId="0" applyFont="1" applyBorder="1" applyAlignment="1">
      <alignment vertical="top" wrapText="1"/>
    </xf>
    <xf numFmtId="0" fontId="26" fillId="0" borderId="70" xfId="3" applyFont="1" applyBorder="1" applyAlignment="1">
      <alignment horizontal="center" vertical="center"/>
    </xf>
    <xf numFmtId="0" fontId="28" fillId="0" borderId="0" xfId="3" applyFont="1"/>
    <xf numFmtId="0" fontId="20" fillId="0" borderId="78" xfId="3" applyFont="1" applyFill="1" applyBorder="1" applyAlignment="1">
      <alignment horizontal="right"/>
    </xf>
    <xf numFmtId="9" fontId="29" fillId="5" borderId="71" xfId="0" applyNumberFormat="1" applyFont="1" applyFill="1" applyBorder="1" applyAlignment="1">
      <alignment horizontal="left" wrapText="1"/>
    </xf>
    <xf numFmtId="0" fontId="20" fillId="0" borderId="46" xfId="3" applyNumberFormat="1" applyFont="1" applyBorder="1" applyAlignment="1">
      <alignment horizontal="right"/>
    </xf>
    <xf numFmtId="0" fontId="20" fillId="0" borderId="46" xfId="3" applyNumberFormat="1" applyFont="1" applyFill="1" applyBorder="1" applyAlignment="1">
      <alignment horizontal="right"/>
    </xf>
    <xf numFmtId="0" fontId="20" fillId="0" borderId="30" xfId="3" applyNumberFormat="1" applyFont="1" applyBorder="1" applyAlignment="1">
      <alignment horizontal="right"/>
    </xf>
    <xf numFmtId="9" fontId="29" fillId="0" borderId="71" xfId="0" applyNumberFormat="1" applyFont="1" applyBorder="1" applyAlignment="1">
      <alignment wrapText="1"/>
    </xf>
    <xf numFmtId="0" fontId="29" fillId="0" borderId="65" xfId="0" applyNumberFormat="1" applyFont="1" applyBorder="1" applyAlignment="1">
      <alignment horizontal="center" wrapText="1"/>
    </xf>
    <xf numFmtId="0" fontId="28" fillId="0" borderId="73" xfId="3" applyFont="1" applyBorder="1"/>
    <xf numFmtId="9" fontId="30" fillId="0" borderId="74" xfId="0" applyNumberFormat="1" applyFont="1" applyBorder="1" applyAlignment="1">
      <alignment horizontal="center" wrapText="1"/>
    </xf>
    <xf numFmtId="0" fontId="28" fillId="0" borderId="62" xfId="3" applyFont="1" applyBorder="1"/>
    <xf numFmtId="0" fontId="28" fillId="0" borderId="43" xfId="3" applyFont="1" applyBorder="1"/>
    <xf numFmtId="0" fontId="28" fillId="0" borderId="43" xfId="3" applyFont="1" applyFill="1" applyBorder="1"/>
    <xf numFmtId="0" fontId="28" fillId="0" borderId="63" xfId="3" applyFont="1" applyBorder="1"/>
    <xf numFmtId="0" fontId="28" fillId="0" borderId="74" xfId="3" applyFont="1" applyBorder="1"/>
    <xf numFmtId="0" fontId="28" fillId="0" borderId="74" xfId="3" applyNumberFormat="1" applyFont="1" applyBorder="1"/>
    <xf numFmtId="0" fontId="30" fillId="0" borderId="78" xfId="0" applyNumberFormat="1" applyFont="1" applyBorder="1" applyAlignment="1">
      <alignment horizontal="right" wrapText="1"/>
    </xf>
    <xf numFmtId="0" fontId="28" fillId="0" borderId="80" xfId="3" quotePrefix="1" applyFont="1" applyBorder="1" applyAlignment="1">
      <alignment horizontal="center" vertical="center"/>
    </xf>
    <xf numFmtId="0" fontId="28" fillId="0" borderId="78" xfId="3" applyFont="1" applyBorder="1"/>
    <xf numFmtId="9" fontId="30" fillId="0" borderId="78" xfId="0" applyNumberFormat="1" applyFont="1" applyBorder="1" applyAlignment="1">
      <alignment horizontal="center" wrapText="1"/>
    </xf>
    <xf numFmtId="0" fontId="28" fillId="0" borderId="53" xfId="3" applyFont="1" applyBorder="1"/>
    <xf numFmtId="0" fontId="28" fillId="0" borderId="41" xfId="3" applyFont="1" applyBorder="1"/>
    <xf numFmtId="0" fontId="28" fillId="0" borderId="41" xfId="3" applyFont="1" applyFill="1" applyBorder="1"/>
    <xf numFmtId="0" fontId="28" fillId="0" borderId="52" xfId="3" applyFont="1" applyBorder="1"/>
    <xf numFmtId="0" fontId="28" fillId="0" borderId="78" xfId="3" applyNumberFormat="1" applyFont="1" applyBorder="1"/>
    <xf numFmtId="0" fontId="28" fillId="0" borderId="29" xfId="3" quotePrefix="1" applyFont="1" applyBorder="1" applyAlignment="1">
      <alignment horizontal="center" vertical="center"/>
    </xf>
    <xf numFmtId="0" fontId="20" fillId="0" borderId="68" xfId="3" applyFont="1" applyBorder="1"/>
    <xf numFmtId="0" fontId="20" fillId="5" borderId="68" xfId="3" applyFont="1" applyFill="1" applyBorder="1"/>
    <xf numFmtId="0" fontId="20" fillId="0" borderId="17" xfId="3" applyFont="1" applyBorder="1"/>
    <xf numFmtId="0" fontId="20" fillId="0" borderId="4" xfId="3" applyFont="1" applyBorder="1"/>
    <xf numFmtId="0" fontId="20" fillId="0" borderId="4" xfId="3" applyFont="1" applyFill="1" applyBorder="1"/>
    <xf numFmtId="0" fontId="29" fillId="0" borderId="68" xfId="0" applyNumberFormat="1" applyFont="1" applyBorder="1" applyAlignment="1">
      <alignment wrapText="1"/>
    </xf>
    <xf numFmtId="0" fontId="29" fillId="0" borderId="68" xfId="0" applyFont="1" applyBorder="1" applyAlignment="1">
      <alignment wrapText="1"/>
    </xf>
    <xf numFmtId="0" fontId="20" fillId="0" borderId="40" xfId="3" applyFont="1" applyBorder="1" applyAlignment="1">
      <alignment horizontal="center" vertical="center"/>
    </xf>
    <xf numFmtId="0" fontId="20" fillId="0" borderId="2" xfId="3" applyNumberFormat="1" applyFont="1" applyBorder="1" applyAlignment="1">
      <alignment horizontal="right"/>
    </xf>
    <xf numFmtId="0" fontId="28" fillId="0" borderId="29" xfId="3" applyFont="1" applyBorder="1" applyAlignment="1">
      <alignment horizontal="center" vertical="center"/>
    </xf>
    <xf numFmtId="0" fontId="29" fillId="0" borderId="65" xfId="1" applyNumberFormat="1" applyFont="1" applyBorder="1" applyAlignment="1">
      <alignment horizontal="center" wrapText="1"/>
    </xf>
    <xf numFmtId="0" fontId="28" fillId="0" borderId="80" xfId="3" quotePrefix="1" applyFont="1" applyBorder="1" applyAlignment="1">
      <alignment horizontal="center"/>
    </xf>
    <xf numFmtId="0" fontId="28" fillId="0" borderId="29" xfId="3" quotePrefix="1" applyFont="1" applyBorder="1" applyAlignment="1">
      <alignment horizontal="center"/>
    </xf>
    <xf numFmtId="0" fontId="20" fillId="0" borderId="40" xfId="3" applyFont="1" applyBorder="1" applyAlignment="1">
      <alignment horizontal="center"/>
    </xf>
    <xf numFmtId="9" fontId="29" fillId="5" borderId="69" xfId="0" applyNumberFormat="1" applyFont="1" applyFill="1" applyBorder="1" applyAlignment="1">
      <alignment horizontal="left" wrapText="1"/>
    </xf>
    <xf numFmtId="0" fontId="20" fillId="0" borderId="0" xfId="3" applyNumberFormat="1" applyFont="1" applyBorder="1" applyAlignment="1">
      <alignment horizontal="right"/>
    </xf>
    <xf numFmtId="9" fontId="30" fillId="0" borderId="73" xfId="0" applyNumberFormat="1" applyFont="1" applyBorder="1" applyAlignment="1">
      <alignment horizontal="center" wrapText="1"/>
    </xf>
    <xf numFmtId="0" fontId="28" fillId="0" borderId="32" xfId="3" applyFont="1" applyBorder="1"/>
    <xf numFmtId="0" fontId="28" fillId="0" borderId="7" xfId="3" applyFont="1" applyBorder="1"/>
    <xf numFmtId="0" fontId="28" fillId="0" borderId="7" xfId="3" applyFont="1" applyFill="1" applyBorder="1"/>
    <xf numFmtId="0" fontId="28" fillId="0" borderId="36" xfId="3" applyFont="1" applyBorder="1"/>
    <xf numFmtId="0" fontId="28" fillId="0" borderId="73" xfId="3" applyNumberFormat="1" applyFont="1" applyBorder="1"/>
    <xf numFmtId="0" fontId="20" fillId="0" borderId="0" xfId="3" applyFont="1" applyAlignment="1">
      <alignment horizontal="left"/>
    </xf>
    <xf numFmtId="0" fontId="20" fillId="0" borderId="79" xfId="3" quotePrefix="1" applyFont="1" applyBorder="1" applyAlignment="1">
      <alignment horizontal="center" vertical="center"/>
    </xf>
    <xf numFmtId="0" fontId="30" fillId="0" borderId="73" xfId="0" applyNumberFormat="1" applyFont="1" applyBorder="1" applyAlignment="1">
      <alignment horizontal="right" wrapText="1"/>
    </xf>
    <xf numFmtId="0" fontId="28" fillId="0" borderId="79" xfId="3" quotePrefix="1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26" fillId="0" borderId="67" xfId="3" applyFont="1" applyFill="1" applyBorder="1" applyAlignment="1">
      <alignment horizontal="center" vertical="center" wrapText="1"/>
    </xf>
    <xf numFmtId="0" fontId="26" fillId="0" borderId="26" xfId="3" applyFont="1" applyFill="1" applyBorder="1" applyAlignment="1">
      <alignment horizontal="center" vertical="center" wrapText="1"/>
    </xf>
    <xf numFmtId="0" fontId="26" fillId="0" borderId="58" xfId="3" applyFont="1" applyFill="1" applyBorder="1" applyAlignment="1">
      <alignment horizontal="center" vertical="center" wrapText="1"/>
    </xf>
    <xf numFmtId="0" fontId="26" fillId="0" borderId="66" xfId="3" applyFont="1" applyFill="1" applyBorder="1" applyAlignment="1">
      <alignment horizontal="center" vertical="center" wrapText="1"/>
    </xf>
    <xf numFmtId="0" fontId="26" fillId="0" borderId="58" xfId="3" applyFont="1" applyBorder="1" applyAlignment="1">
      <alignment horizontal="center" vertical="center" wrapText="1"/>
    </xf>
    <xf numFmtId="0" fontId="26" fillId="0" borderId="66" xfId="3" applyFont="1" applyBorder="1" applyAlignment="1">
      <alignment horizontal="center" vertical="center" wrapText="1"/>
    </xf>
    <xf numFmtId="0" fontId="26" fillId="0" borderId="74" xfId="3" applyFont="1" applyBorder="1" applyAlignment="1">
      <alignment horizontal="center" vertical="center" wrapText="1"/>
    </xf>
    <xf numFmtId="0" fontId="26" fillId="0" borderId="74" xfId="3" quotePrefix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 wrapText="1"/>
    </xf>
    <xf numFmtId="0" fontId="26" fillId="0" borderId="67" xfId="3" applyFont="1" applyBorder="1" applyAlignment="1">
      <alignment horizontal="center" vertical="center" wrapText="1"/>
    </xf>
    <xf numFmtId="9" fontId="26" fillId="0" borderId="50" xfId="3" applyNumberFormat="1" applyFont="1" applyBorder="1" applyAlignment="1">
      <alignment horizontal="center" vertical="center" wrapText="1"/>
    </xf>
    <xf numFmtId="9" fontId="26" fillId="0" borderId="14" xfId="3" applyNumberFormat="1" applyFont="1" applyBorder="1" applyAlignment="1">
      <alignment horizontal="center" vertical="center" wrapText="1"/>
    </xf>
    <xf numFmtId="9" fontId="26" fillId="0" borderId="14" xfId="3" applyNumberFormat="1" applyFont="1" applyFill="1" applyBorder="1" applyAlignment="1">
      <alignment horizontal="center" vertical="center" wrapText="1"/>
    </xf>
    <xf numFmtId="9" fontId="26" fillId="0" borderId="49" xfId="3" applyNumberFormat="1" applyFont="1" applyBorder="1" applyAlignment="1">
      <alignment horizontal="center" vertical="center" wrapText="1"/>
    </xf>
    <xf numFmtId="0" fontId="26" fillId="0" borderId="0" xfId="3" applyFont="1" applyAlignment="1">
      <alignment horizontal="center"/>
    </xf>
    <xf numFmtId="0" fontId="13" fillId="0" borderId="0" xfId="3" applyFont="1" applyAlignment="1">
      <alignment horizontal="left"/>
    </xf>
    <xf numFmtId="0" fontId="20" fillId="0" borderId="0" xfId="0" applyFont="1"/>
    <xf numFmtId="0" fontId="17" fillId="0" borderId="21" xfId="0" applyFont="1" applyBorder="1"/>
    <xf numFmtId="0" fontId="18" fillId="6" borderId="44" xfId="0" applyFont="1" applyFill="1" applyBorder="1"/>
    <xf numFmtId="0" fontId="18" fillId="6" borderId="56" xfId="0" applyFont="1" applyFill="1" applyBorder="1"/>
    <xf numFmtId="0" fontId="17" fillId="0" borderId="56" xfId="0" applyFont="1" applyBorder="1"/>
    <xf numFmtId="0" fontId="17" fillId="0" borderId="34" xfId="0" applyFont="1" applyBorder="1"/>
    <xf numFmtId="0" fontId="17" fillId="0" borderId="23" xfId="0" quotePrefix="1" applyFont="1" applyFill="1" applyBorder="1"/>
    <xf numFmtId="0" fontId="18" fillId="6" borderId="7" xfId="0" quotePrefix="1" applyFont="1" applyFill="1" applyBorder="1"/>
    <xf numFmtId="0" fontId="18" fillId="6" borderId="36" xfId="0" quotePrefix="1" applyFont="1" applyFill="1" applyBorder="1"/>
    <xf numFmtId="0" fontId="17" fillId="0" borderId="36" xfId="0" applyFont="1" applyBorder="1" applyAlignment="1">
      <alignment wrapText="1"/>
    </xf>
    <xf numFmtId="0" fontId="17" fillId="0" borderId="6" xfId="0" applyFont="1" applyBorder="1" applyAlignment="1">
      <alignment vertical="top"/>
    </xf>
    <xf numFmtId="0" fontId="17" fillId="0" borderId="27" xfId="0" quotePrefix="1" applyFont="1" applyFill="1" applyBorder="1"/>
    <xf numFmtId="0" fontId="18" fillId="6" borderId="43" xfId="0" quotePrefix="1" applyFont="1" applyFill="1" applyBorder="1"/>
    <xf numFmtId="0" fontId="18" fillId="6" borderId="63" xfId="0" quotePrefix="1" applyFont="1" applyFill="1" applyBorder="1"/>
    <xf numFmtId="0" fontId="17" fillId="0" borderId="63" xfId="0" applyFont="1" applyBorder="1" applyAlignment="1">
      <alignment wrapText="1"/>
    </xf>
    <xf numFmtId="0" fontId="17" fillId="0" borderId="33" xfId="0" applyFont="1" applyBorder="1" applyAlignment="1">
      <alignment vertical="top"/>
    </xf>
    <xf numFmtId="0" fontId="17" fillId="0" borderId="44" xfId="0" applyFont="1" applyBorder="1"/>
    <xf numFmtId="0" fontId="17" fillId="0" borderId="56" xfId="0" applyFont="1" applyBorder="1" applyAlignment="1">
      <alignment horizontal="right" wrapText="1"/>
    </xf>
    <xf numFmtId="0" fontId="17" fillId="0" borderId="34" xfId="0" applyFont="1" applyBorder="1" applyAlignment="1"/>
    <xf numFmtId="0" fontId="18" fillId="0" borderId="36" xfId="0" applyFont="1" applyBorder="1"/>
    <xf numFmtId="0" fontId="18" fillId="0" borderId="36" xfId="0" applyFont="1" applyBorder="1" applyAlignment="1">
      <alignment wrapText="1"/>
    </xf>
    <xf numFmtId="0" fontId="17" fillId="0" borderId="23" xfId="0" applyFont="1" applyBorder="1"/>
    <xf numFmtId="0" fontId="17" fillId="0" borderId="7" xfId="0" applyFont="1" applyBorder="1"/>
    <xf numFmtId="0" fontId="17" fillId="0" borderId="36" xfId="0" applyFont="1" applyBorder="1"/>
    <xf numFmtId="0" fontId="17" fillId="0" borderId="6" xfId="0" applyFont="1" applyBorder="1" applyAlignment="1"/>
    <xf numFmtId="0" fontId="17" fillId="6" borderId="22" xfId="0" applyFont="1" applyFill="1" applyBorder="1"/>
    <xf numFmtId="0" fontId="17" fillId="6" borderId="4" xfId="0" applyFont="1" applyFill="1" applyBorder="1"/>
    <xf numFmtId="0" fontId="17" fillId="6" borderId="54" xfId="0" applyFont="1" applyFill="1" applyBorder="1"/>
    <xf numFmtId="0" fontId="17" fillId="0" borderId="54" xfId="0" applyFont="1" applyBorder="1" applyAlignment="1">
      <alignment wrapText="1"/>
    </xf>
    <xf numFmtId="0" fontId="17" fillId="0" borderId="3" xfId="0" applyFont="1" applyBorder="1" applyAlignment="1">
      <alignment horizontal="right" vertical="top"/>
    </xf>
    <xf numFmtId="0" fontId="17" fillId="0" borderId="18" xfId="0" applyFont="1" applyBorder="1"/>
    <xf numFmtId="0" fontId="17" fillId="0" borderId="41" xfId="0" applyFont="1" applyBorder="1"/>
    <xf numFmtId="0" fontId="17" fillId="0" borderId="52" xfId="0" applyFont="1" applyBorder="1"/>
    <xf numFmtId="0" fontId="17" fillId="0" borderId="52" xfId="0" applyFont="1" applyBorder="1" applyAlignment="1">
      <alignment horizontal="right" wrapText="1"/>
    </xf>
    <xf numFmtId="0" fontId="17" fillId="0" borderId="35" xfId="0" applyFont="1" applyBorder="1" applyAlignment="1"/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66" xfId="0" applyFont="1" applyBorder="1" applyAlignment="1">
      <alignment horizontal="center" vertical="center" wrapText="1"/>
    </xf>
    <xf numFmtId="0" fontId="17" fillId="0" borderId="6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top" wrapText="1"/>
    </xf>
    <xf numFmtId="0" fontId="32" fillId="0" borderId="0" xfId="0" applyFont="1"/>
    <xf numFmtId="0" fontId="4" fillId="0" borderId="0" xfId="0" applyFont="1" applyAlignment="1">
      <alignment horizontal="justify" vertical="justify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justify" wrapText="1"/>
    </xf>
    <xf numFmtId="0" fontId="4" fillId="0" borderId="0" xfId="0" applyFont="1" applyFill="1" applyAlignment="1">
      <alignment horizontal="justify" vertical="justify" wrapText="1"/>
    </xf>
    <xf numFmtId="0" fontId="34" fillId="0" borderId="0" xfId="0" applyFont="1" applyBorder="1" applyAlignment="1">
      <alignment horizontal="center" vertical="justify" wrapText="1"/>
    </xf>
    <xf numFmtId="0" fontId="35" fillId="0" borderId="0" xfId="0" applyFont="1" applyBorder="1" applyAlignment="1">
      <alignment horizontal="justify" vertical="justify" wrapText="1"/>
    </xf>
    <xf numFmtId="49" fontId="8" fillId="0" borderId="0" xfId="0" applyNumberFormat="1" applyFont="1" applyBorder="1" applyAlignment="1">
      <alignment horizontal="left" vertical="justify" wrapText="1"/>
    </xf>
    <xf numFmtId="0" fontId="34" fillId="7" borderId="10" xfId="0" applyFont="1" applyFill="1" applyBorder="1" applyAlignment="1">
      <alignment horizontal="center" vertical="justify" wrapText="1"/>
    </xf>
    <xf numFmtId="0" fontId="35" fillId="7" borderId="9" xfId="0" applyFont="1" applyFill="1" applyBorder="1" applyAlignment="1">
      <alignment horizontal="justify" vertical="justify" wrapText="1"/>
    </xf>
    <xf numFmtId="0" fontId="8" fillId="7" borderId="2" xfId="0" quotePrefix="1" applyFont="1" applyFill="1" applyBorder="1" applyAlignment="1">
      <alignment horizontal="left" vertical="justify" wrapText="1"/>
    </xf>
    <xf numFmtId="0" fontId="34" fillId="0" borderId="8" xfId="0" applyFont="1" applyBorder="1" applyAlignment="1">
      <alignment horizontal="center" vertical="justify" wrapText="1"/>
    </xf>
    <xf numFmtId="0" fontId="8" fillId="0" borderId="7" xfId="0" applyFont="1" applyBorder="1" applyAlignment="1">
      <alignment horizontal="justify" vertical="justify" wrapText="1"/>
    </xf>
    <xf numFmtId="49" fontId="8" fillId="0" borderId="6" xfId="0" applyNumberFormat="1" applyFont="1" applyBorder="1" applyAlignment="1">
      <alignment horizontal="left" vertical="justify" wrapText="1"/>
    </xf>
    <xf numFmtId="0" fontId="35" fillId="0" borderId="7" xfId="0" applyFont="1" applyBorder="1" applyAlignment="1">
      <alignment wrapText="1"/>
    </xf>
    <xf numFmtId="0" fontId="34" fillId="7" borderId="8" xfId="0" applyFont="1" applyFill="1" applyBorder="1" applyAlignment="1">
      <alignment horizontal="center" vertical="justify" wrapText="1"/>
    </xf>
    <xf numFmtId="0" fontId="4" fillId="7" borderId="7" xfId="0" applyFont="1" applyFill="1" applyBorder="1" applyAlignment="1">
      <alignment horizontal="justify" vertical="justify" wrapText="1"/>
    </xf>
    <xf numFmtId="0" fontId="8" fillId="7" borderId="6" xfId="0" quotePrefix="1" applyFont="1" applyFill="1" applyBorder="1" applyAlignment="1">
      <alignment horizontal="left" vertical="justify" wrapText="1"/>
    </xf>
    <xf numFmtId="0" fontId="4" fillId="0" borderId="7" xfId="0" applyFont="1" applyBorder="1" applyAlignment="1">
      <alignment horizontal="justify" vertical="justify" wrapText="1"/>
    </xf>
    <xf numFmtId="0" fontId="8" fillId="0" borderId="6" xfId="0" quotePrefix="1" applyFont="1" applyBorder="1" applyAlignment="1">
      <alignment horizontal="left" vertical="justify" wrapText="1"/>
    </xf>
    <xf numFmtId="0" fontId="8" fillId="7" borderId="7" xfId="0" applyFont="1" applyFill="1" applyBorder="1" applyAlignment="1">
      <alignment horizontal="justify" vertical="justify" wrapText="1"/>
    </xf>
    <xf numFmtId="0" fontId="8" fillId="7" borderId="6" xfId="0" applyFont="1" applyFill="1" applyBorder="1" applyAlignment="1">
      <alignment horizontal="left" vertical="justify" wrapText="1"/>
    </xf>
    <xf numFmtId="0" fontId="35" fillId="0" borderId="7" xfId="0" applyFont="1" applyBorder="1" applyAlignment="1">
      <alignment horizontal="justify" vertical="justify" wrapText="1"/>
    </xf>
    <xf numFmtId="0" fontId="8" fillId="0" borderId="6" xfId="0" applyFont="1" applyBorder="1" applyAlignment="1">
      <alignment horizontal="left" vertical="justify" wrapText="1"/>
    </xf>
    <xf numFmtId="0" fontId="34" fillId="7" borderId="13" xfId="0" applyFont="1" applyFill="1" applyBorder="1" applyAlignment="1">
      <alignment horizontal="center" vertical="justify" wrapText="1"/>
    </xf>
    <xf numFmtId="0" fontId="35" fillId="7" borderId="41" xfId="0" applyFont="1" applyFill="1" applyBorder="1" applyAlignment="1">
      <alignment horizontal="justify" vertical="justify" wrapText="1"/>
    </xf>
    <xf numFmtId="0" fontId="8" fillId="7" borderId="35" xfId="0" quotePrefix="1" applyFont="1" applyFill="1" applyBorder="1" applyAlignment="1">
      <alignment horizontal="left" vertical="justify" wrapText="1"/>
    </xf>
    <xf numFmtId="0" fontId="34" fillId="0" borderId="51" xfId="0" applyFont="1" applyBorder="1" applyAlignment="1">
      <alignment horizontal="center" vertical="justify" wrapText="1"/>
    </xf>
    <xf numFmtId="0" fontId="6" fillId="0" borderId="14" xfId="0" applyFont="1" applyBorder="1" applyAlignment="1">
      <alignment horizontal="justify" vertical="justify" wrapText="1"/>
    </xf>
    <xf numFmtId="49" fontId="9" fillId="0" borderId="48" xfId="0" applyNumberFormat="1" applyFont="1" applyBorder="1" applyAlignment="1">
      <alignment horizontal="left" vertical="justify" wrapText="1"/>
    </xf>
    <xf numFmtId="0" fontId="34" fillId="0" borderId="38" xfId="0" applyFont="1" applyBorder="1" applyAlignment="1">
      <alignment horizontal="center" vertical="justify" wrapText="1"/>
    </xf>
    <xf numFmtId="0" fontId="35" fillId="0" borderId="12" xfId="0" applyFont="1" applyBorder="1"/>
    <xf numFmtId="49" fontId="8" fillId="0" borderId="11" xfId="0" applyNumberFormat="1" applyFont="1" applyBorder="1" applyAlignment="1">
      <alignment horizontal="left" vertical="justify" wrapText="1"/>
    </xf>
    <xf numFmtId="0" fontId="35" fillId="7" borderId="7" xfId="0" applyFont="1" applyFill="1" applyBorder="1" applyAlignment="1">
      <alignment horizontal="justify" vertical="justify" wrapText="1"/>
    </xf>
    <xf numFmtId="0" fontId="35" fillId="0" borderId="7" xfId="0" applyFont="1" applyBorder="1"/>
    <xf numFmtId="0" fontId="39" fillId="7" borderId="8" xfId="0" applyFont="1" applyFill="1" applyBorder="1" applyAlignment="1">
      <alignment horizontal="center" vertical="justify" wrapText="1"/>
    </xf>
    <xf numFmtId="0" fontId="4" fillId="0" borderId="60" xfId="0" applyFont="1" applyBorder="1" applyAlignment="1">
      <alignment horizontal="justify" vertical="justify" wrapText="1"/>
    </xf>
    <xf numFmtId="0" fontId="8" fillId="7" borderId="35" xfId="0" applyFont="1" applyFill="1" applyBorder="1" applyAlignment="1">
      <alignment horizontal="left" vertical="justify" wrapText="1"/>
    </xf>
    <xf numFmtId="0" fontId="6" fillId="0" borderId="12" xfId="0" applyFont="1" applyBorder="1" applyAlignment="1">
      <alignment horizontal="justify" vertical="justify" wrapText="1"/>
    </xf>
    <xf numFmtId="0" fontId="9" fillId="0" borderId="11" xfId="0" applyFont="1" applyBorder="1" applyAlignment="1">
      <alignment horizontal="left" vertical="justify" wrapText="1"/>
    </xf>
    <xf numFmtId="0" fontId="4" fillId="0" borderId="6" xfId="0" applyFont="1" applyBorder="1" applyAlignment="1">
      <alignment horizontal="justify" vertical="justify" wrapText="1"/>
    </xf>
    <xf numFmtId="0" fontId="8" fillId="0" borderId="0" xfId="0" applyFont="1" applyAlignment="1">
      <alignment horizontal="justify" vertical="justify" wrapText="1"/>
    </xf>
    <xf numFmtId="0" fontId="8" fillId="0" borderId="6" xfId="0" quotePrefix="1" applyNumberFormat="1" applyFont="1" applyBorder="1" applyAlignment="1">
      <alignment horizontal="left" vertical="justify" wrapText="1"/>
    </xf>
    <xf numFmtId="0" fontId="35" fillId="0" borderId="7" xfId="0" applyFont="1" applyFill="1" applyBorder="1" applyAlignment="1">
      <alignment horizontal="justify" vertical="justify" wrapText="1"/>
    </xf>
    <xf numFmtId="0" fontId="8" fillId="0" borderId="6" xfId="0" quotePrefix="1" applyFont="1" applyFill="1" applyBorder="1" applyAlignment="1">
      <alignment horizontal="left" vertical="justify" wrapText="1"/>
    </xf>
    <xf numFmtId="0" fontId="12" fillId="0" borderId="7" xfId="0" applyFont="1" applyFill="1" applyBorder="1" applyAlignment="1">
      <alignment horizontal="justify" vertical="justify" wrapText="1"/>
    </xf>
    <xf numFmtId="0" fontId="34" fillId="0" borderId="8" xfId="0" applyFont="1" applyFill="1" applyBorder="1" applyAlignment="1">
      <alignment horizontal="center" vertical="justify" wrapText="1"/>
    </xf>
    <xf numFmtId="0" fontId="35" fillId="0" borderId="7" xfId="0" applyFont="1" applyFill="1" applyBorder="1"/>
    <xf numFmtId="0" fontId="39" fillId="7" borderId="13" xfId="0" applyFont="1" applyFill="1" applyBorder="1" applyAlignment="1">
      <alignment horizontal="center" vertical="justify" wrapText="1"/>
    </xf>
    <xf numFmtId="49" fontId="8" fillId="7" borderId="35" xfId="0" applyNumberFormat="1" applyFont="1" applyFill="1" applyBorder="1" applyAlignment="1">
      <alignment horizontal="left" vertical="justify" wrapText="1"/>
    </xf>
    <xf numFmtId="0" fontId="3" fillId="0" borderId="0" xfId="0" applyFont="1" applyAlignment="1">
      <alignment horizontal="justify" vertical="justify" wrapText="1"/>
    </xf>
    <xf numFmtId="0" fontId="3" fillId="0" borderId="5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justify" vertical="justify" wrapText="1"/>
    </xf>
    <xf numFmtId="49" fontId="9" fillId="0" borderId="11" xfId="0" applyNumberFormat="1" applyFont="1" applyBorder="1" applyAlignment="1">
      <alignment horizontal="left" vertical="justify" wrapText="1"/>
    </xf>
    <xf numFmtId="0" fontId="3" fillId="0" borderId="14" xfId="0" applyFont="1" applyBorder="1" applyAlignment="1">
      <alignment horizontal="center" vertical="justify" wrapText="1"/>
    </xf>
    <xf numFmtId="0" fontId="3" fillId="0" borderId="48" xfId="0" applyFont="1" applyBorder="1" applyAlignment="1">
      <alignment horizontal="center" vertical="justify" wrapText="1"/>
    </xf>
    <xf numFmtId="0" fontId="3" fillId="0" borderId="59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10" fillId="0" borderId="70" xfId="3" applyFont="1" applyBorder="1" applyAlignment="1">
      <alignment horizontal="center" vertical="center"/>
    </xf>
    <xf numFmtId="0" fontId="18" fillId="0" borderId="0" xfId="3" applyFont="1"/>
    <xf numFmtId="0" fontId="10" fillId="0" borderId="71" xfId="3" applyFont="1" applyBorder="1"/>
    <xf numFmtId="0" fontId="10" fillId="0" borderId="77" xfId="3" applyFont="1" applyBorder="1"/>
    <xf numFmtId="0" fontId="18" fillId="0" borderId="80" xfId="0" applyFont="1" applyBorder="1" applyAlignment="1">
      <alignment wrapText="1"/>
    </xf>
    <xf numFmtId="0" fontId="18" fillId="0" borderId="80" xfId="3" applyFont="1" applyBorder="1" applyAlignment="1">
      <alignment horizontal="center" vertical="center"/>
    </xf>
    <xf numFmtId="0" fontId="10" fillId="0" borderId="21" xfId="3" applyFont="1" applyBorder="1" applyAlignment="1"/>
    <xf numFmtId="0" fontId="25" fillId="0" borderId="51" xfId="0" applyFont="1" applyBorder="1" applyAlignment="1">
      <alignment wrapText="1"/>
    </xf>
    <xf numFmtId="0" fontId="25" fillId="0" borderId="14" xfId="0" applyFont="1" applyBorder="1" applyAlignment="1">
      <alignment wrapText="1"/>
    </xf>
    <xf numFmtId="0" fontId="25" fillId="0" borderId="14" xfId="0" applyFont="1" applyFill="1" applyBorder="1" applyAlignment="1">
      <alignment wrapText="1"/>
    </xf>
    <xf numFmtId="0" fontId="25" fillId="0" borderId="48" xfId="0" applyFont="1" applyBorder="1" applyAlignment="1">
      <alignment wrapText="1"/>
    </xf>
    <xf numFmtId="0" fontId="25" fillId="0" borderId="28" xfId="0" applyFont="1" applyBorder="1" applyAlignment="1">
      <alignment wrapText="1"/>
    </xf>
    <xf numFmtId="0" fontId="25" fillId="0" borderId="28" xfId="0" applyFont="1" applyBorder="1" applyAlignment="1">
      <alignment vertical="top" wrapText="1"/>
    </xf>
    <xf numFmtId="0" fontId="18" fillId="0" borderId="73" xfId="3" applyFont="1" applyBorder="1"/>
    <xf numFmtId="0" fontId="18" fillId="0" borderId="45" xfId="3" applyFont="1" applyBorder="1"/>
    <xf numFmtId="0" fontId="18" fillId="0" borderId="12" xfId="3" applyFont="1" applyBorder="1"/>
    <xf numFmtId="0" fontId="18" fillId="5" borderId="12" xfId="3" applyFont="1" applyFill="1" applyBorder="1"/>
    <xf numFmtId="0" fontId="18" fillId="0" borderId="12" xfId="3" applyFont="1" applyFill="1" applyBorder="1"/>
    <xf numFmtId="0" fontId="18" fillId="0" borderId="11" xfId="3" applyFont="1" applyBorder="1"/>
    <xf numFmtId="0" fontId="5" fillId="0" borderId="29" xfId="0" applyFont="1" applyBorder="1" applyAlignment="1">
      <alignment wrapText="1"/>
    </xf>
    <xf numFmtId="0" fontId="18" fillId="0" borderId="29" xfId="3" applyFont="1" applyBorder="1" applyAlignment="1">
      <alignment horizontal="center" vertical="center"/>
    </xf>
    <xf numFmtId="0" fontId="18" fillId="0" borderId="32" xfId="3" applyFont="1" applyBorder="1"/>
    <xf numFmtId="0" fontId="18" fillId="0" borderId="7" xfId="3" applyFont="1" applyBorder="1"/>
    <xf numFmtId="0" fontId="18" fillId="5" borderId="7" xfId="3" applyFont="1" applyFill="1" applyBorder="1"/>
    <xf numFmtId="0" fontId="18" fillId="0" borderId="7" xfId="3" applyFont="1" applyFill="1" applyBorder="1"/>
    <xf numFmtId="0" fontId="18" fillId="0" borderId="6" xfId="3" applyFont="1" applyBorder="1"/>
    <xf numFmtId="0" fontId="18" fillId="0" borderId="32" xfId="3" applyFont="1" applyFill="1" applyBorder="1"/>
    <xf numFmtId="0" fontId="18" fillId="0" borderId="6" xfId="3" applyFont="1" applyFill="1" applyBorder="1"/>
    <xf numFmtId="0" fontId="18" fillId="0" borderId="29" xfId="3" applyFont="1" applyBorder="1" applyAlignment="1">
      <alignment horizontal="center"/>
    </xf>
    <xf numFmtId="0" fontId="18" fillId="0" borderId="68" xfId="3" applyFont="1" applyBorder="1"/>
    <xf numFmtId="0" fontId="18" fillId="0" borderId="55" xfId="3" applyFont="1" applyBorder="1"/>
    <xf numFmtId="0" fontId="18" fillId="0" borderId="4" xfId="3" applyFont="1" applyBorder="1"/>
    <xf numFmtId="0" fontId="18" fillId="5" borderId="4" xfId="3" applyFont="1" applyFill="1" applyBorder="1"/>
    <xf numFmtId="0" fontId="18" fillId="0" borderId="4" xfId="3" applyFont="1" applyFill="1" applyBorder="1"/>
    <xf numFmtId="0" fontId="18" fillId="0" borderId="3" xfId="3" applyFont="1" applyBorder="1"/>
    <xf numFmtId="0" fontId="5" fillId="0" borderId="79" xfId="0" applyFont="1" applyBorder="1" applyAlignment="1">
      <alignment wrapText="1"/>
    </xf>
    <xf numFmtId="0" fontId="18" fillId="0" borderId="79" xfId="3" applyFont="1" applyBorder="1" applyAlignment="1">
      <alignment horizontal="center" vertical="center"/>
    </xf>
    <xf numFmtId="0" fontId="10" fillId="0" borderId="16" xfId="3" applyFont="1" applyFill="1" applyBorder="1" applyAlignment="1">
      <alignment horizontal="center" vertical="center" wrapText="1"/>
    </xf>
    <xf numFmtId="0" fontId="10" fillId="0" borderId="14" xfId="3" applyFont="1" applyFill="1" applyBorder="1" applyAlignment="1">
      <alignment horizontal="center" vertical="center" wrapText="1"/>
    </xf>
    <xf numFmtId="0" fontId="10" fillId="0" borderId="49" xfId="3" applyFont="1" applyFill="1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 wrapText="1"/>
    </xf>
    <xf numFmtId="0" fontId="10" fillId="0" borderId="48" xfId="3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9" fontId="10" fillId="0" borderId="50" xfId="3" applyNumberFormat="1" applyFont="1" applyBorder="1" applyAlignment="1">
      <alignment horizontal="center" vertical="center" wrapText="1"/>
    </xf>
    <xf numFmtId="9" fontId="10" fillId="0" borderId="14" xfId="3" applyNumberFormat="1" applyFont="1" applyBorder="1" applyAlignment="1">
      <alignment horizontal="center" vertical="center" wrapText="1"/>
    </xf>
    <xf numFmtId="9" fontId="10" fillId="0" borderId="14" xfId="3" applyNumberFormat="1" applyFont="1" applyFill="1" applyBorder="1" applyAlignment="1">
      <alignment horizontal="center" vertical="center" wrapText="1"/>
    </xf>
    <xf numFmtId="9" fontId="10" fillId="0" borderId="49" xfId="3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top" wrapText="1"/>
    </xf>
    <xf numFmtId="0" fontId="6" fillId="0" borderId="37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wrapText="1"/>
    </xf>
    <xf numFmtId="0" fontId="6" fillId="0" borderId="5" xfId="0" applyFont="1" applyBorder="1"/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wrapText="1"/>
    </xf>
    <xf numFmtId="0" fontId="5" fillId="0" borderId="8" xfId="0" applyFont="1" applyBorder="1"/>
    <xf numFmtId="0" fontId="5" fillId="0" borderId="6" xfId="0" applyFont="1" applyBorder="1" applyAlignment="1"/>
    <xf numFmtId="0" fontId="5" fillId="0" borderId="5" xfId="0" applyFont="1" applyBorder="1"/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right"/>
    </xf>
    <xf numFmtId="0" fontId="5" fillId="0" borderId="35" xfId="0" applyFont="1" applyBorder="1" applyAlignment="1"/>
    <xf numFmtId="0" fontId="5" fillId="0" borderId="41" xfId="0" applyFont="1" applyBorder="1" applyAlignment="1">
      <alignment wrapText="1"/>
    </xf>
    <xf numFmtId="0" fontId="5" fillId="0" borderId="39" xfId="0" applyFont="1" applyBorder="1" applyAlignment="1">
      <alignment horizontal="right"/>
    </xf>
    <xf numFmtId="0" fontId="6" fillId="0" borderId="4" xfId="0" applyFont="1" applyBorder="1" applyAlignment="1">
      <alignment vertical="top" wrapText="1"/>
    </xf>
    <xf numFmtId="0" fontId="5" fillId="0" borderId="5" xfId="0" quotePrefix="1" applyFont="1" applyFill="1" applyBorder="1"/>
    <xf numFmtId="0" fontId="5" fillId="0" borderId="8" xfId="0" quotePrefix="1" applyFont="1" applyFill="1" applyBorder="1"/>
    <xf numFmtId="0" fontId="5" fillId="0" borderId="11" xfId="0" applyFont="1" applyBorder="1" applyAlignment="1"/>
    <xf numFmtId="0" fontId="5" fillId="0" borderId="12" xfId="0" applyFont="1" applyBorder="1" applyAlignment="1">
      <alignment wrapText="1"/>
    </xf>
    <xf numFmtId="0" fontId="5" fillId="0" borderId="38" xfId="0" quotePrefix="1" applyFont="1" applyFill="1" applyBorder="1"/>
    <xf numFmtId="0" fontId="5" fillId="0" borderId="2" xfId="0" applyFont="1" applyBorder="1" applyAlignment="1">
      <alignment vertical="top"/>
    </xf>
    <xf numFmtId="0" fontId="5" fillId="0" borderId="9" xfId="0" applyFont="1" applyBorder="1" applyAlignment="1">
      <alignment wrapText="1"/>
    </xf>
    <xf numFmtId="0" fontId="5" fillId="0" borderId="10" xfId="0" quotePrefix="1" applyFont="1" applyFill="1" applyBorder="1"/>
    <xf numFmtId="0" fontId="6" fillId="0" borderId="35" xfId="0" applyFont="1" applyBorder="1" applyAlignment="1">
      <alignment horizontal="right" vertical="top"/>
    </xf>
    <xf numFmtId="0" fontId="6" fillId="0" borderId="41" xfId="0" applyFont="1" applyBorder="1" applyAlignment="1">
      <alignment wrapText="1"/>
    </xf>
    <xf numFmtId="0" fontId="5" fillId="0" borderId="13" xfId="0" applyFont="1" applyBorder="1"/>
    <xf numFmtId="0" fontId="5" fillId="0" borderId="6" xfId="0" applyFont="1" applyBorder="1" applyAlignment="1">
      <alignment horizontal="right"/>
    </xf>
    <xf numFmtId="0" fontId="5" fillId="0" borderId="8" xfId="0" quotePrefix="1" applyFont="1" applyBorder="1" applyAlignment="1">
      <alignment wrapText="1"/>
    </xf>
    <xf numFmtId="0" fontId="5" fillId="0" borderId="7" xfId="0" applyFont="1" applyBorder="1" applyAlignment="1">
      <alignment vertical="top" wrapText="1"/>
    </xf>
    <xf numFmtId="0" fontId="5" fillId="0" borderId="6" xfId="0" quotePrefix="1" applyFont="1" applyBorder="1" applyAlignment="1">
      <alignment horizontal="right"/>
    </xf>
    <xf numFmtId="49" fontId="5" fillId="0" borderId="6" xfId="0" applyNumberFormat="1" applyFont="1" applyBorder="1" applyAlignment="1">
      <alignment horizontal="right"/>
    </xf>
    <xf numFmtId="0" fontId="5" fillId="0" borderId="8" xfId="0" quotePrefix="1" applyFont="1" applyBorder="1"/>
    <xf numFmtId="0" fontId="5" fillId="0" borderId="33" xfId="0" applyFont="1" applyBorder="1" applyAlignment="1">
      <alignment horizontal="right"/>
    </xf>
    <xf numFmtId="0" fontId="5" fillId="0" borderId="13" xfId="0" quotePrefix="1" applyFont="1" applyBorder="1"/>
    <xf numFmtId="0" fontId="6" fillId="0" borderId="6" xfId="0" applyFont="1" applyFill="1" applyBorder="1" applyAlignment="1">
      <alignment horizontal="right" vertical="top"/>
    </xf>
    <xf numFmtId="0" fontId="6" fillId="0" borderId="41" xfId="0" applyFont="1" applyBorder="1" applyAlignment="1">
      <alignment vertical="top" wrapText="1"/>
    </xf>
    <xf numFmtId="0" fontId="6" fillId="0" borderId="13" xfId="0" quotePrefix="1" applyFont="1" applyBorder="1"/>
    <xf numFmtId="0" fontId="5" fillId="0" borderId="34" xfId="0" applyFont="1" applyBorder="1" applyAlignment="1">
      <alignment vertical="top"/>
    </xf>
    <xf numFmtId="0" fontId="6" fillId="0" borderId="48" xfId="0" applyFont="1" applyFill="1" applyBorder="1" applyAlignment="1">
      <alignment horizontal="right" vertical="top"/>
    </xf>
    <xf numFmtId="0" fontId="6" fillId="0" borderId="14" xfId="0" applyFont="1" applyBorder="1"/>
    <xf numFmtId="0" fontId="6" fillId="0" borderId="51" xfId="0" quotePrefix="1" applyFont="1" applyBorder="1"/>
    <xf numFmtId="0" fontId="6" fillId="0" borderId="34" xfId="0" applyFont="1" applyFill="1" applyBorder="1" applyAlignment="1">
      <alignment horizontal="right" vertical="top"/>
    </xf>
    <xf numFmtId="0" fontId="6" fillId="0" borderId="44" xfId="0" applyFont="1" applyBorder="1"/>
    <xf numFmtId="0" fontId="6" fillId="0" borderId="42" xfId="0" quotePrefix="1" applyNumberFormat="1" applyFont="1" applyBorder="1"/>
    <xf numFmtId="0" fontId="3" fillId="0" borderId="0" xfId="0" applyFont="1" applyAlignment="1">
      <alignment horizontal="center" vertical="justify" wrapText="1"/>
    </xf>
    <xf numFmtId="0" fontId="9" fillId="0" borderId="0" xfId="0" applyFont="1" applyAlignment="1">
      <alignment horizontal="center" vertical="justify" wrapText="1"/>
    </xf>
    <xf numFmtId="0" fontId="4" fillId="0" borderId="0" xfId="0" applyFont="1" applyAlignment="1">
      <alignment horizontal="center" vertical="justify" wrapText="1"/>
    </xf>
    <xf numFmtId="0" fontId="10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0" fillId="5" borderId="77" xfId="3" applyFont="1" applyFill="1" applyBorder="1" applyAlignment="1">
      <alignment horizontal="center" vertical="center" wrapText="1"/>
    </xf>
    <xf numFmtId="0" fontId="10" fillId="5" borderId="74" xfId="3" applyFont="1" applyFill="1" applyBorder="1" applyAlignment="1">
      <alignment horizontal="center" vertical="center" wrapText="1"/>
    </xf>
    <xf numFmtId="0" fontId="10" fillId="5" borderId="69" xfId="3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wrapText="1"/>
    </xf>
    <xf numFmtId="0" fontId="10" fillId="5" borderId="67" xfId="3" applyFont="1" applyFill="1" applyBorder="1" applyAlignment="1">
      <alignment horizontal="center" vertical="center"/>
    </xf>
    <xf numFmtId="0" fontId="10" fillId="5" borderId="74" xfId="3" applyFont="1" applyFill="1" applyBorder="1" applyAlignment="1">
      <alignment horizontal="center" vertical="center"/>
    </xf>
    <xf numFmtId="0" fontId="10" fillId="5" borderId="69" xfId="3" applyFont="1" applyFill="1" applyBorder="1" applyAlignment="1">
      <alignment horizontal="center" vertical="center"/>
    </xf>
    <xf numFmtId="0" fontId="10" fillId="5" borderId="67" xfId="3" applyFont="1" applyFill="1" applyBorder="1" applyAlignment="1">
      <alignment horizontal="center" vertical="center" wrapText="1"/>
    </xf>
    <xf numFmtId="0" fontId="15" fillId="5" borderId="77" xfId="0" applyFont="1" applyFill="1" applyBorder="1" applyAlignment="1">
      <alignment horizontal="center"/>
    </xf>
    <xf numFmtId="0" fontId="15" fillId="0" borderId="74" xfId="0" applyFont="1" applyBorder="1"/>
    <xf numFmtId="0" fontId="15" fillId="0" borderId="69" xfId="0" applyFont="1" applyBorder="1"/>
    <xf numFmtId="0" fontId="10" fillId="0" borderId="67" xfId="3" applyFont="1" applyBorder="1" applyAlignment="1">
      <alignment horizontal="center" vertical="top" wrapText="1"/>
    </xf>
    <xf numFmtId="0" fontId="10" fillId="0" borderId="74" xfId="3" applyFont="1" applyBorder="1" applyAlignment="1">
      <alignment horizontal="center" vertical="top" wrapText="1"/>
    </xf>
    <xf numFmtId="9" fontId="10" fillId="0" borderId="67" xfId="3" applyNumberFormat="1" applyFont="1" applyFill="1" applyBorder="1" applyAlignment="1">
      <alignment horizontal="center" vertical="center" wrapText="1"/>
    </xf>
    <xf numFmtId="9" fontId="10" fillId="0" borderId="74" xfId="3" applyNumberFormat="1" applyFont="1" applyFill="1" applyBorder="1" applyAlignment="1">
      <alignment horizontal="center" vertical="center" wrapText="1"/>
    </xf>
    <xf numFmtId="0" fontId="10" fillId="5" borderId="78" xfId="3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right" wrapText="1"/>
    </xf>
    <xf numFmtId="0" fontId="10" fillId="0" borderId="67" xfId="3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2" fillId="0" borderId="0" xfId="3" applyFont="1" applyAlignment="1">
      <alignment horizontal="left"/>
    </xf>
    <xf numFmtId="0" fontId="15" fillId="0" borderId="69" xfId="0" applyFont="1" applyBorder="1" applyAlignment="1">
      <alignment vertical="center"/>
    </xf>
    <xf numFmtId="0" fontId="10" fillId="0" borderId="69" xfId="3" applyFont="1" applyBorder="1" applyAlignment="1">
      <alignment horizontal="center" vertical="center" wrapText="1"/>
    </xf>
    <xf numFmtId="0" fontId="12" fillId="0" borderId="0" xfId="3" applyFont="1" applyAlignment="1">
      <alignment horizontal="center"/>
    </xf>
    <xf numFmtId="0" fontId="10" fillId="0" borderId="0" xfId="3" applyFont="1" applyAlignment="1">
      <alignment horizontal="center"/>
    </xf>
    <xf numFmtId="0" fontId="10" fillId="0" borderId="67" xfId="3" applyFont="1" applyFill="1" applyBorder="1" applyAlignment="1">
      <alignment horizontal="center" vertical="center" wrapText="1"/>
    </xf>
    <xf numFmtId="0" fontId="10" fillId="0" borderId="69" xfId="3" applyFont="1" applyFill="1" applyBorder="1" applyAlignment="1">
      <alignment horizontal="center" vertical="center" wrapText="1"/>
    </xf>
    <xf numFmtId="0" fontId="10" fillId="0" borderId="28" xfId="3" applyFont="1" applyBorder="1" applyAlignment="1">
      <alignment horizontal="center" vertical="center" wrapText="1"/>
    </xf>
    <xf numFmtId="0" fontId="10" fillId="0" borderId="15" xfId="3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72" xfId="3" applyFont="1" applyBorder="1" applyAlignment="1">
      <alignment horizontal="center" vertical="top" wrapText="1"/>
    </xf>
    <xf numFmtId="0" fontId="15" fillId="0" borderId="60" xfId="0" applyFont="1" applyBorder="1"/>
    <xf numFmtId="0" fontId="15" fillId="0" borderId="75" xfId="0" applyFont="1" applyBorder="1"/>
    <xf numFmtId="9" fontId="10" fillId="0" borderId="76" xfId="3" applyNumberFormat="1" applyFont="1" applyFill="1" applyBorder="1" applyAlignment="1">
      <alignment horizontal="center" vertical="center" wrapText="1"/>
    </xf>
    <xf numFmtId="9" fontId="10" fillId="0" borderId="27" xfId="3" applyNumberFormat="1" applyFont="1" applyFill="1" applyBorder="1" applyAlignment="1">
      <alignment horizontal="center" vertical="center" wrapText="1"/>
    </xf>
    <xf numFmtId="9" fontId="10" fillId="0" borderId="21" xfId="3" applyNumberFormat="1" applyFont="1" applyFill="1" applyBorder="1" applyAlignment="1">
      <alignment horizontal="center" vertical="center" wrapText="1"/>
    </xf>
    <xf numFmtId="0" fontId="18" fillId="5" borderId="67" xfId="3" applyNumberFormat="1" applyFont="1" applyFill="1" applyBorder="1" applyAlignment="1">
      <alignment horizontal="center" vertical="center" wrapText="1"/>
    </xf>
    <xf numFmtId="0" fontId="18" fillId="5" borderId="74" xfId="3" applyNumberFormat="1" applyFont="1" applyFill="1" applyBorder="1" applyAlignment="1">
      <alignment horizontal="center" vertical="center" wrapText="1"/>
    </xf>
    <xf numFmtId="0" fontId="18" fillId="5" borderId="69" xfId="3" applyNumberFormat="1" applyFont="1" applyFill="1" applyBorder="1" applyAlignment="1">
      <alignment horizontal="center" vertical="center" wrapText="1"/>
    </xf>
    <xf numFmtId="9" fontId="10" fillId="5" borderId="67" xfId="3" applyNumberFormat="1" applyFont="1" applyFill="1" applyBorder="1" applyAlignment="1">
      <alignment horizontal="center" vertical="center" wrapText="1"/>
    </xf>
    <xf numFmtId="9" fontId="10" fillId="5" borderId="74" xfId="3" applyNumberFormat="1" applyFont="1" applyFill="1" applyBorder="1" applyAlignment="1">
      <alignment horizontal="center" vertical="center" wrapText="1"/>
    </xf>
    <xf numFmtId="9" fontId="10" fillId="5" borderId="69" xfId="3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top" wrapText="1"/>
    </xf>
    <xf numFmtId="0" fontId="15" fillId="0" borderId="15" xfId="0" applyFont="1" applyBorder="1"/>
    <xf numFmtId="0" fontId="15" fillId="0" borderId="16" xfId="0" applyFont="1" applyBorder="1"/>
    <xf numFmtId="9" fontId="10" fillId="0" borderId="69" xfId="3" applyNumberFormat="1" applyFont="1" applyFill="1" applyBorder="1" applyAlignment="1">
      <alignment horizontal="center" vertical="center" wrapText="1"/>
    </xf>
    <xf numFmtId="9" fontId="10" fillId="0" borderId="67" xfId="3" applyNumberFormat="1" applyFont="1" applyFill="1" applyBorder="1" applyAlignment="1">
      <alignment horizontal="center" vertical="center"/>
    </xf>
    <xf numFmtId="0" fontId="10" fillId="0" borderId="67" xfId="3" applyFont="1" applyBorder="1" applyAlignment="1">
      <alignment horizontal="center" vertical="top"/>
    </xf>
    <xf numFmtId="0" fontId="10" fillId="0" borderId="69" xfId="3" applyFont="1" applyBorder="1" applyAlignment="1">
      <alignment horizontal="center" vertical="top" wrapText="1"/>
    </xf>
    <xf numFmtId="0" fontId="10" fillId="0" borderId="67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20" fillId="5" borderId="28" xfId="3" applyFont="1" applyFill="1" applyBorder="1" applyAlignment="1">
      <alignment horizontal="center"/>
    </xf>
    <xf numFmtId="0" fontId="20" fillId="5" borderId="15" xfId="3" applyFont="1" applyFill="1" applyBorder="1" applyAlignment="1">
      <alignment horizontal="center"/>
    </xf>
    <xf numFmtId="0" fontId="20" fillId="5" borderId="16" xfId="3" applyFont="1" applyFill="1" applyBorder="1" applyAlignment="1">
      <alignment horizontal="center"/>
    </xf>
    <xf numFmtId="0" fontId="29" fillId="5" borderId="75" xfId="0" applyNumberFormat="1" applyFont="1" applyFill="1" applyBorder="1" applyAlignment="1">
      <alignment horizontal="center" wrapText="1"/>
    </xf>
    <xf numFmtId="0" fontId="29" fillId="5" borderId="1" xfId="0" applyNumberFormat="1" applyFont="1" applyFill="1" applyBorder="1" applyAlignment="1">
      <alignment horizontal="center" wrapText="1"/>
    </xf>
    <xf numFmtId="0" fontId="29" fillId="5" borderId="21" xfId="0" applyNumberFormat="1" applyFont="1" applyFill="1" applyBorder="1" applyAlignment="1">
      <alignment horizontal="center" wrapText="1"/>
    </xf>
    <xf numFmtId="0" fontId="29" fillId="5" borderId="65" xfId="0" applyNumberFormat="1" applyFont="1" applyFill="1" applyBorder="1" applyAlignment="1">
      <alignment horizontal="center" wrapText="1"/>
    </xf>
    <xf numFmtId="0" fontId="29" fillId="5" borderId="30" xfId="0" applyNumberFormat="1" applyFont="1" applyFill="1" applyBorder="1" applyAlignment="1">
      <alignment horizontal="center" wrapText="1"/>
    </xf>
    <xf numFmtId="0" fontId="29" fillId="5" borderId="31" xfId="0" applyNumberFormat="1" applyFont="1" applyFill="1" applyBorder="1" applyAlignment="1">
      <alignment horizontal="center" wrapText="1"/>
    </xf>
    <xf numFmtId="0" fontId="26" fillId="5" borderId="28" xfId="3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26" fillId="0" borderId="67" xfId="3" applyFont="1" applyBorder="1" applyAlignment="1">
      <alignment horizontal="center" vertical="center" wrapText="1"/>
    </xf>
    <xf numFmtId="0" fontId="31" fillId="0" borderId="69" xfId="0" applyFont="1" applyBorder="1" applyAlignment="1">
      <alignment vertical="center" wrapText="1"/>
    </xf>
    <xf numFmtId="0" fontId="26" fillId="0" borderId="67" xfId="0" applyFont="1" applyBorder="1" applyAlignment="1">
      <alignment horizontal="center" vertical="center" wrapText="1"/>
    </xf>
    <xf numFmtId="0" fontId="31" fillId="0" borderId="69" xfId="0" applyFont="1" applyBorder="1" applyAlignment="1">
      <alignment wrapText="1"/>
    </xf>
    <xf numFmtId="0" fontId="26" fillId="0" borderId="69" xfId="3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26" fillId="0" borderId="28" xfId="3" applyFont="1" applyBorder="1" applyAlignment="1">
      <alignment horizontal="center" vertical="center" wrapText="1"/>
    </xf>
    <xf numFmtId="0" fontId="26" fillId="0" borderId="15" xfId="3" applyFont="1" applyBorder="1" applyAlignment="1">
      <alignment horizontal="center" vertical="center" wrapText="1"/>
    </xf>
    <xf numFmtId="0" fontId="13" fillId="0" borderId="0" xfId="3" applyFont="1" applyAlignment="1">
      <alignment horizontal="left"/>
    </xf>
    <xf numFmtId="0" fontId="26" fillId="0" borderId="0" xfId="3" applyFont="1" applyAlignment="1">
      <alignment horizontal="center"/>
    </xf>
    <xf numFmtId="0" fontId="28" fillId="0" borderId="0" xfId="3" applyFont="1" applyAlignment="1">
      <alignment horizontal="center"/>
    </xf>
    <xf numFmtId="0" fontId="26" fillId="0" borderId="0" xfId="3" applyFont="1" applyBorder="1" applyAlignment="1">
      <alignment horizontal="right"/>
    </xf>
    <xf numFmtId="0" fontId="33" fillId="0" borderId="69" xfId="0" applyFont="1" applyBorder="1" applyAlignment="1">
      <alignment wrapText="1"/>
    </xf>
    <xf numFmtId="0" fontId="10" fillId="0" borderId="15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9" fontId="17" fillId="0" borderId="65" xfId="3" applyNumberFormat="1" applyFont="1" applyBorder="1" applyAlignment="1">
      <alignment horizontal="center" wrapText="1"/>
    </xf>
    <xf numFmtId="0" fontId="16" fillId="0" borderId="30" xfId="0" applyFont="1" applyBorder="1" applyAlignment="1">
      <alignment horizontal="center" wrapText="1"/>
    </xf>
    <xf numFmtId="0" fontId="18" fillId="0" borderId="0" xfId="3" applyFont="1" applyAlignment="1">
      <alignment horizontal="center"/>
    </xf>
    <xf numFmtId="0" fontId="18" fillId="0" borderId="0" xfId="3" applyFont="1" applyBorder="1" applyAlignment="1">
      <alignment horizontal="right"/>
    </xf>
    <xf numFmtId="0" fontId="18" fillId="0" borderId="1" xfId="3" applyFont="1" applyBorder="1" applyAlignment="1">
      <alignment horizontal="right"/>
    </xf>
    <xf numFmtId="0" fontId="33" fillId="0" borderId="69" xfId="0" applyFont="1" applyBorder="1" applyAlignment="1">
      <alignment vertical="center" wrapText="1"/>
    </xf>
    <xf numFmtId="0" fontId="25" fillId="0" borderId="67" xfId="0" applyFont="1" applyBorder="1" applyAlignment="1">
      <alignment horizontal="center" vertical="center" wrapText="1"/>
    </xf>
    <xf numFmtId="0" fontId="10" fillId="0" borderId="76" xfId="3" applyFont="1" applyBorder="1" applyAlignment="1">
      <alignment horizontal="center" vertical="center" wrapText="1"/>
    </xf>
    <xf numFmtId="0" fontId="33" fillId="0" borderId="21" xfId="0" applyFont="1" applyBorder="1" applyAlignment="1">
      <alignment wrapText="1"/>
    </xf>
    <xf numFmtId="0" fontId="12" fillId="0" borderId="0" xfId="0" applyFont="1" applyAlignment="1">
      <alignment horizontal="center"/>
    </xf>
    <xf numFmtId="0" fontId="12" fillId="0" borderId="53" xfId="0" applyFont="1" applyBorder="1" applyAlignment="1">
      <alignment horizontal="right" wrapText="1"/>
    </xf>
    <xf numFmtId="0" fontId="12" fillId="0" borderId="18" xfId="0" applyFont="1" applyBorder="1" applyAlignment="1">
      <alignment horizontal="right" wrapText="1"/>
    </xf>
    <xf numFmtId="0" fontId="12" fillId="0" borderId="53" xfId="0" applyFont="1" applyBorder="1" applyAlignment="1">
      <alignment horizontal="center" wrapText="1"/>
    </xf>
    <xf numFmtId="0" fontId="12" fillId="0" borderId="52" xfId="0" applyFont="1" applyBorder="1" applyAlignment="1">
      <alignment horizontal="center" wrapText="1"/>
    </xf>
    <xf numFmtId="0" fontId="12" fillId="0" borderId="32" xfId="0" applyFont="1" applyBorder="1" applyAlignment="1">
      <alignment horizontal="center" wrapText="1"/>
    </xf>
    <xf numFmtId="0" fontId="12" fillId="0" borderId="36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6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63" xfId="0" applyFont="1" applyBorder="1" applyAlignment="1" applyProtection="1">
      <alignment horizontal="center" vertical="center"/>
      <protection locked="0"/>
    </xf>
    <xf numFmtId="0" fontId="10" fillId="0" borderId="64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56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49" xfId="0" applyFont="1" applyBorder="1" applyAlignment="1">
      <alignment horizontal="center" wrapText="1"/>
    </xf>
    <xf numFmtId="0" fontId="12" fillId="0" borderId="53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1" xfId="0" applyFont="1" applyBorder="1" applyAlignment="1">
      <alignment horizontal="right" wrapText="1"/>
    </xf>
    <xf numFmtId="0" fontId="14" fillId="0" borderId="28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wrapText="1"/>
    </xf>
    <xf numFmtId="0" fontId="10" fillId="0" borderId="39" xfId="0" applyFont="1" applyBorder="1" applyAlignment="1">
      <alignment horizont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36" xfId="0" applyFont="1" applyBorder="1" applyAlignment="1">
      <alignment horizontal="left"/>
    </xf>
    <xf numFmtId="0" fontId="12" fillId="0" borderId="29" xfId="0" applyFont="1" applyBorder="1" applyAlignment="1">
      <alignment horizontal="center"/>
    </xf>
    <xf numFmtId="0" fontId="10" fillId="0" borderId="14" xfId="0" applyFont="1" applyBorder="1" applyAlignment="1">
      <alignment horizontal="center" wrapText="1"/>
    </xf>
    <xf numFmtId="0" fontId="10" fillId="0" borderId="51" xfId="0" applyFont="1" applyBorder="1" applyAlignment="1">
      <alignment horizont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4" fillId="0" borderId="15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2" fillId="0" borderId="32" xfId="0" applyFont="1" applyBorder="1" applyAlignment="1">
      <alignment horizontal="right" wrapText="1"/>
    </xf>
    <xf numFmtId="0" fontId="12" fillId="0" borderId="23" xfId="0" applyFont="1" applyBorder="1" applyAlignment="1">
      <alignment horizontal="right" wrapText="1"/>
    </xf>
    <xf numFmtId="0" fontId="12" fillId="0" borderId="46" xfId="0" applyFont="1" applyBorder="1" applyAlignment="1">
      <alignment horizontal="left" wrapText="1"/>
    </xf>
    <xf numFmtId="0" fontId="12" fillId="0" borderId="30" xfId="0" applyFont="1" applyBorder="1" applyAlignment="1">
      <alignment horizontal="left" wrapText="1"/>
    </xf>
    <xf numFmtId="0" fontId="10" fillId="0" borderId="46" xfId="0" applyFont="1" applyBorder="1" applyAlignment="1">
      <alignment horizontal="right" wrapText="1"/>
    </xf>
    <xf numFmtId="0" fontId="10" fillId="0" borderId="31" xfId="0" applyFont="1" applyBorder="1" applyAlignment="1">
      <alignment horizontal="right" wrapText="1"/>
    </xf>
    <xf numFmtId="0" fontId="10" fillId="0" borderId="61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50" xfId="0" applyFont="1" applyBorder="1" applyAlignment="1">
      <alignment horizontal="right" wrapText="1"/>
    </xf>
    <xf numFmtId="0" fontId="10" fillId="0" borderId="16" xfId="0" applyFont="1" applyBorder="1" applyAlignment="1">
      <alignment horizontal="right" wrapText="1"/>
    </xf>
    <xf numFmtId="0" fontId="12" fillId="0" borderId="23" xfId="0" applyFont="1" applyBorder="1" applyAlignment="1">
      <alignment horizontal="left"/>
    </xf>
    <xf numFmtId="0" fontId="10" fillId="0" borderId="32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0" fillId="0" borderId="50" xfId="0" applyFont="1" applyBorder="1" applyAlignment="1">
      <alignment horizontal="left" vertical="top" wrapText="1"/>
    </xf>
    <xf numFmtId="0" fontId="10" fillId="0" borderId="49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right"/>
    </xf>
    <xf numFmtId="0" fontId="10" fillId="0" borderId="20" xfId="0" applyFont="1" applyBorder="1" applyAlignment="1">
      <alignment horizontal="right"/>
    </xf>
    <xf numFmtId="0" fontId="10" fillId="0" borderId="23" xfId="0" applyFont="1" applyBorder="1" applyAlignment="1">
      <alignment horizontal="right"/>
    </xf>
    <xf numFmtId="0" fontId="10" fillId="0" borderId="46" xfId="0" applyFont="1" applyBorder="1" applyAlignment="1">
      <alignment horizontal="right"/>
    </xf>
    <xf numFmtId="0" fontId="10" fillId="0" borderId="30" xfId="0" applyFont="1" applyBorder="1" applyAlignment="1">
      <alignment horizontal="right"/>
    </xf>
    <xf numFmtId="0" fontId="10" fillId="0" borderId="31" xfId="0" applyFont="1" applyBorder="1" applyAlignment="1">
      <alignment horizontal="right"/>
    </xf>
    <xf numFmtId="0" fontId="12" fillId="0" borderId="0" xfId="0" applyFont="1" applyBorder="1" applyAlignment="1">
      <alignment horizontal="center" vertical="top" wrapText="1"/>
    </xf>
    <xf numFmtId="0" fontId="10" fillId="0" borderId="3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0" fillId="0" borderId="2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wrapText="1"/>
    </xf>
    <xf numFmtId="0" fontId="10" fillId="0" borderId="49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0" fillId="0" borderId="41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10" fillId="0" borderId="13" xfId="0" applyFont="1" applyBorder="1" applyAlignment="1">
      <alignment horizontal="left" wrapText="1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6" xfId="0" applyFont="1" applyBorder="1" applyAlignment="1">
      <alignment horizontal="left" wrapText="1"/>
    </xf>
    <xf numFmtId="0" fontId="10" fillId="0" borderId="30" xfId="0" applyFont="1" applyBorder="1" applyAlignment="1">
      <alignment horizontal="left" wrapText="1"/>
    </xf>
    <xf numFmtId="0" fontId="10" fillId="0" borderId="57" xfId="0" applyFont="1" applyBorder="1" applyAlignment="1">
      <alignment horizontal="left" wrapText="1"/>
    </xf>
    <xf numFmtId="0" fontId="10" fillId="0" borderId="55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54" xfId="0" applyFont="1" applyBorder="1" applyAlignment="1">
      <alignment horizontal="left" vertical="top" wrapText="1"/>
    </xf>
    <xf numFmtId="0" fontId="10" fillId="0" borderId="65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10" fillId="0" borderId="57" xfId="0" applyFont="1" applyBorder="1" applyAlignment="1">
      <alignment horizontal="left" vertical="top" wrapText="1"/>
    </xf>
    <xf numFmtId="0" fontId="10" fillId="0" borderId="50" xfId="0" applyFont="1" applyBorder="1" applyAlignment="1">
      <alignment horizontal="left" wrapText="1"/>
    </xf>
    <xf numFmtId="0" fontId="12" fillId="0" borderId="0" xfId="0" applyFont="1" applyBorder="1" applyAlignment="1">
      <alignment horizontal="center" wrapText="1"/>
    </xf>
    <xf numFmtId="0" fontId="10" fillId="0" borderId="38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0" fillId="0" borderId="5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wrapText="1"/>
    </xf>
    <xf numFmtId="0" fontId="10" fillId="0" borderId="26" xfId="0" applyFont="1" applyBorder="1" applyAlignment="1">
      <alignment horizontal="center" wrapText="1"/>
    </xf>
    <xf numFmtId="0" fontId="10" fillId="0" borderId="66" xfId="0" applyFont="1" applyBorder="1" applyAlignment="1">
      <alignment horizontal="center" wrapText="1"/>
    </xf>
    <xf numFmtId="0" fontId="12" fillId="0" borderId="4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0" fillId="0" borderId="64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56" xfId="0" applyFont="1" applyBorder="1" applyAlignment="1">
      <alignment horizontal="left" vertical="top" wrapText="1"/>
    </xf>
    <xf numFmtId="0" fontId="10" fillId="0" borderId="56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5" fillId="0" borderId="1" xfId="0" applyFont="1" applyBorder="1" applyAlignment="1">
      <alignment horizontal="left" vertical="top" wrapText="1"/>
    </xf>
    <xf numFmtId="0" fontId="10" fillId="0" borderId="50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2" fillId="5" borderId="32" xfId="0" applyFont="1" applyFill="1" applyBorder="1" applyAlignment="1">
      <alignment horizontal="center"/>
    </xf>
    <xf numFmtId="0" fontId="12" fillId="5" borderId="36" xfId="0" applyFont="1" applyFill="1" applyBorder="1" applyAlignment="1">
      <alignment horizontal="center"/>
    </xf>
    <xf numFmtId="0" fontId="12" fillId="5" borderId="46" xfId="0" applyFont="1" applyFill="1" applyBorder="1" applyAlignment="1">
      <alignment horizontal="center"/>
    </xf>
    <xf numFmtId="0" fontId="12" fillId="5" borderId="57" xfId="0" applyFont="1" applyFill="1" applyBorder="1" applyAlignment="1">
      <alignment horizontal="center"/>
    </xf>
    <xf numFmtId="0" fontId="10" fillId="0" borderId="55" xfId="0" applyFont="1" applyBorder="1" applyAlignment="1">
      <alignment wrapText="1"/>
    </xf>
    <xf numFmtId="0" fontId="16" fillId="0" borderId="17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0" fontId="18" fillId="0" borderId="32" xfId="0" applyFont="1" applyBorder="1" applyAlignment="1">
      <alignment horizontal="left" wrapText="1"/>
    </xf>
    <xf numFmtId="0" fontId="18" fillId="0" borderId="20" xfId="0" applyFont="1" applyBorder="1" applyAlignment="1">
      <alignment horizontal="left" wrapText="1"/>
    </xf>
    <xf numFmtId="0" fontId="18" fillId="0" borderId="23" xfId="0" applyFont="1" applyBorder="1" applyAlignment="1">
      <alignment horizontal="lef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7" fillId="0" borderId="1" xfId="0" applyFont="1" applyBorder="1" applyAlignment="1">
      <alignment horizontal="justify" wrapText="1"/>
    </xf>
    <xf numFmtId="0" fontId="17" fillId="0" borderId="5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8" fillId="0" borderId="55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22" xfId="0" applyFont="1" applyBorder="1" applyAlignment="1">
      <alignment horizontal="left"/>
    </xf>
    <xf numFmtId="0" fontId="18" fillId="0" borderId="3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7" fillId="0" borderId="50" xfId="0" applyFont="1" applyBorder="1" applyAlignment="1">
      <alignment horizontal="justify" vertical="top" wrapText="1"/>
    </xf>
    <xf numFmtId="0" fontId="17" fillId="0" borderId="15" xfId="0" applyFont="1" applyBorder="1" applyAlignment="1">
      <alignment horizontal="justify" vertical="top" wrapText="1"/>
    </xf>
    <xf numFmtId="0" fontId="17" fillId="0" borderId="49" xfId="0" applyFont="1" applyBorder="1" applyAlignment="1">
      <alignment horizontal="justify" vertical="top" wrapText="1"/>
    </xf>
    <xf numFmtId="0" fontId="18" fillId="0" borderId="45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7" fillId="0" borderId="50" xfId="0" applyFont="1" applyBorder="1" applyAlignment="1">
      <alignment horizontal="right"/>
    </xf>
    <xf numFmtId="0" fontId="17" fillId="0" borderId="16" xfId="0" applyFont="1" applyBorder="1" applyAlignment="1">
      <alignment horizontal="right"/>
    </xf>
    <xf numFmtId="0" fontId="17" fillId="0" borderId="1" xfId="0" applyFont="1" applyBorder="1" applyAlignment="1">
      <alignment horizontal="left" wrapText="1"/>
    </xf>
    <xf numFmtId="0" fontId="18" fillId="0" borderId="5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22" xfId="0" applyFont="1" applyBorder="1" applyAlignment="1">
      <alignment horizontal="left" vertical="top" wrapText="1"/>
    </xf>
    <xf numFmtId="0" fontId="12" fillId="0" borderId="45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0" fillId="0" borderId="14" xfId="0" applyFont="1" applyBorder="1" applyAlignment="1">
      <alignment horizontal="left" wrapText="1"/>
    </xf>
    <xf numFmtId="0" fontId="10" fillId="0" borderId="14" xfId="0" applyFont="1" applyBorder="1" applyAlignment="1">
      <alignment horizontal="center"/>
    </xf>
    <xf numFmtId="0" fontId="12" fillId="0" borderId="53" xfId="0" applyFont="1" applyBorder="1" applyAlignment="1">
      <alignment horizontal="left" wrapText="1"/>
    </xf>
    <xf numFmtId="0" fontId="12" fillId="0" borderId="52" xfId="0" applyFont="1" applyBorder="1" applyAlignment="1">
      <alignment horizontal="left" wrapText="1"/>
    </xf>
    <xf numFmtId="0" fontId="10" fillId="0" borderId="9" xfId="0" applyFont="1" applyBorder="1" applyAlignment="1">
      <alignment horizontal="left"/>
    </xf>
    <xf numFmtId="0" fontId="12" fillId="0" borderId="32" xfId="0" applyFont="1" applyBorder="1" applyAlignment="1">
      <alignment horizontal="left" wrapText="1"/>
    </xf>
    <xf numFmtId="0" fontId="12" fillId="0" borderId="36" xfId="0" applyFont="1" applyBorder="1" applyAlignment="1">
      <alignment horizontal="left" wrapText="1"/>
    </xf>
    <xf numFmtId="0" fontId="10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0" fillId="0" borderId="9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0" fontId="10" fillId="0" borderId="61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66" xfId="0" applyFont="1" applyBorder="1" applyAlignment="1">
      <alignment horizontal="left" vertical="top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8" fillId="0" borderId="67" xfId="0" applyFont="1" applyBorder="1" applyAlignment="1">
      <alignment horizontal="center"/>
    </xf>
    <xf numFmtId="0" fontId="18" fillId="0" borderId="69" xfId="0" applyFont="1" applyBorder="1" applyAlignment="1">
      <alignment horizontal="center"/>
    </xf>
    <xf numFmtId="0" fontId="17" fillId="0" borderId="17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 wrapText="1"/>
    </xf>
    <xf numFmtId="0" fontId="17" fillId="0" borderId="69" xfId="0" applyFont="1" applyBorder="1" applyAlignment="1">
      <alignment horizontal="center" vertical="center" wrapText="1"/>
    </xf>
    <xf numFmtId="0" fontId="17" fillId="0" borderId="68" xfId="0" applyFont="1" applyBorder="1" applyAlignment="1">
      <alignment horizontal="center" vertical="center" wrapText="1"/>
    </xf>
    <xf numFmtId="0" fontId="17" fillId="0" borderId="71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8" fillId="5" borderId="67" xfId="0" applyFont="1" applyFill="1" applyBorder="1" applyAlignment="1">
      <alignment horizontal="center"/>
    </xf>
    <xf numFmtId="0" fontId="18" fillId="5" borderId="74" xfId="0" applyFont="1" applyFill="1" applyBorder="1" applyAlignment="1">
      <alignment horizontal="center"/>
    </xf>
    <xf numFmtId="0" fontId="18" fillId="5" borderId="69" xfId="0" applyFont="1" applyFill="1" applyBorder="1" applyAlignment="1">
      <alignment horizontal="center"/>
    </xf>
    <xf numFmtId="9" fontId="18" fillId="5" borderId="67" xfId="0" applyNumberFormat="1" applyFont="1" applyFill="1" applyBorder="1" applyAlignment="1">
      <alignment horizontal="center" vertical="center"/>
    </xf>
    <xf numFmtId="9" fontId="18" fillId="5" borderId="74" xfId="0" applyNumberFormat="1" applyFont="1" applyFill="1" applyBorder="1" applyAlignment="1">
      <alignment horizontal="center" vertical="center"/>
    </xf>
    <xf numFmtId="9" fontId="18" fillId="5" borderId="69" xfId="0" applyNumberFormat="1" applyFont="1" applyFill="1" applyBorder="1" applyAlignment="1">
      <alignment horizontal="center" vertical="center"/>
    </xf>
    <xf numFmtId="0" fontId="18" fillId="5" borderId="72" xfId="0" applyFont="1" applyFill="1" applyBorder="1" applyAlignment="1">
      <alignment horizontal="center"/>
    </xf>
    <xf numFmtId="0" fontId="18" fillId="5" borderId="26" xfId="0" applyFont="1" applyFill="1" applyBorder="1" applyAlignment="1">
      <alignment horizontal="center"/>
    </xf>
    <xf numFmtId="0" fontId="18" fillId="5" borderId="60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75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8" fillId="5" borderId="21" xfId="0" applyFont="1" applyFill="1" applyBorder="1" applyAlignment="1">
      <alignment horizontal="center"/>
    </xf>
    <xf numFmtId="0" fontId="17" fillId="0" borderId="28" xfId="0" applyFont="1" applyBorder="1" applyAlignment="1">
      <alignment horizontal="left" wrapText="1"/>
    </xf>
    <xf numFmtId="0" fontId="17" fillId="0" borderId="15" xfId="0" applyFont="1" applyBorder="1" applyAlignment="1">
      <alignment horizontal="left" wrapText="1"/>
    </xf>
    <xf numFmtId="0" fontId="17" fillId="0" borderId="16" xfId="0" applyFont="1" applyBorder="1" applyAlignment="1">
      <alignment horizontal="left" wrapText="1"/>
    </xf>
    <xf numFmtId="0" fontId="17" fillId="0" borderId="72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8" fillId="5" borderId="76" xfId="0" applyFont="1" applyFill="1" applyBorder="1" applyAlignment="1">
      <alignment horizontal="center"/>
    </xf>
    <xf numFmtId="0" fontId="18" fillId="5" borderId="27" xfId="0" applyFont="1" applyFill="1" applyBorder="1" applyAlignment="1">
      <alignment horizontal="center"/>
    </xf>
    <xf numFmtId="0" fontId="18" fillId="0" borderId="75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17" fillId="0" borderId="28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21" fillId="0" borderId="28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_Obrazec RPA" xfId="3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97"/>
  <sheetViews>
    <sheetView topLeftCell="A49" zoomScale="110" zoomScaleNormal="110" workbookViewId="0">
      <selection activeCell="C22" sqref="C22"/>
    </sheetView>
  </sheetViews>
  <sheetFormatPr defaultRowHeight="14.25"/>
  <cols>
    <col min="1" max="1" width="0.85546875" style="686" customWidth="1"/>
    <col min="2" max="2" width="11.85546875" style="688" bestFit="1" customWidth="1"/>
    <col min="3" max="3" width="80.5703125" style="686" customWidth="1"/>
    <col min="4" max="4" width="16" style="687" customWidth="1"/>
    <col min="5" max="5" width="14.7109375" style="686" customWidth="1"/>
    <col min="6" max="16384" width="9.140625" style="686"/>
  </cols>
  <sheetData>
    <row r="1" spans="2:4">
      <c r="B1" s="843" t="s">
        <v>641</v>
      </c>
      <c r="C1" s="843"/>
      <c r="D1" s="843"/>
    </row>
    <row r="2" spans="2:4">
      <c r="B2" s="844" t="s">
        <v>640</v>
      </c>
      <c r="C2" s="844"/>
      <c r="D2" s="844"/>
    </row>
    <row r="3" spans="2:4">
      <c r="B3" s="845" t="s">
        <v>639</v>
      </c>
      <c r="C3" s="845"/>
      <c r="D3" s="845"/>
    </row>
    <row r="4" spans="2:4" ht="29.25" thickBot="1">
      <c r="D4" s="745" t="s">
        <v>638</v>
      </c>
    </row>
    <row r="5" spans="2:4" ht="30.75" customHeight="1" thickBot="1">
      <c r="B5" s="744" t="s">
        <v>637</v>
      </c>
      <c r="C5" s="743" t="s">
        <v>636</v>
      </c>
      <c r="D5" s="742" t="s">
        <v>635</v>
      </c>
    </row>
    <row r="6" spans="2:4" s="735" customFormat="1" ht="15" thickBot="1">
      <c r="B6" s="741">
        <v>1</v>
      </c>
      <c r="C6" s="740">
        <v>2</v>
      </c>
      <c r="D6" s="736">
        <v>3</v>
      </c>
    </row>
    <row r="7" spans="2:4" s="735" customFormat="1" ht="15" thickBot="1">
      <c r="B7" s="739" t="s">
        <v>634</v>
      </c>
      <c r="C7" s="738" t="s">
        <v>633</v>
      </c>
      <c r="D7" s="737"/>
    </row>
    <row r="8" spans="2:4" s="735" customFormat="1" ht="15" thickBot="1">
      <c r="B8" s="714" t="s">
        <v>632</v>
      </c>
      <c r="C8" s="713" t="s">
        <v>631</v>
      </c>
      <c r="D8" s="736"/>
    </row>
    <row r="9" spans="2:4" ht="15" thickBot="1">
      <c r="B9" s="714" t="s">
        <v>630</v>
      </c>
      <c r="C9" s="713" t="s">
        <v>629</v>
      </c>
      <c r="D9" s="712"/>
    </row>
    <row r="10" spans="2:4" s="726" customFormat="1">
      <c r="B10" s="734" t="s">
        <v>628</v>
      </c>
      <c r="C10" s="710" t="s">
        <v>627</v>
      </c>
      <c r="D10" s="733"/>
    </row>
    <row r="11" spans="2:4">
      <c r="B11" s="729" t="s">
        <v>626</v>
      </c>
      <c r="C11" s="728" t="s">
        <v>625</v>
      </c>
      <c r="D11" s="696"/>
    </row>
    <row r="12" spans="2:4">
      <c r="B12" s="729" t="s">
        <v>624</v>
      </c>
      <c r="C12" s="728" t="s">
        <v>623</v>
      </c>
      <c r="D12" s="696"/>
    </row>
    <row r="13" spans="2:4" s="689" customFormat="1">
      <c r="B13" s="729" t="s">
        <v>622</v>
      </c>
      <c r="C13" s="728" t="s">
        <v>621</v>
      </c>
      <c r="D13" s="731"/>
    </row>
    <row r="14" spans="2:4">
      <c r="B14" s="729" t="s">
        <v>620</v>
      </c>
      <c r="C14" s="732" t="s">
        <v>619</v>
      </c>
      <c r="D14" s="731"/>
    </row>
    <row r="15" spans="2:4">
      <c r="B15" s="729" t="s">
        <v>618</v>
      </c>
      <c r="C15" s="732" t="s">
        <v>617</v>
      </c>
      <c r="D15" s="731"/>
    </row>
    <row r="16" spans="2:4">
      <c r="B16" s="729" t="s">
        <v>616</v>
      </c>
      <c r="C16" s="732" t="s">
        <v>615</v>
      </c>
      <c r="D16" s="731"/>
    </row>
    <row r="17" spans="2:4">
      <c r="B17" s="729" t="s">
        <v>614</v>
      </c>
      <c r="C17" s="730" t="s">
        <v>613</v>
      </c>
      <c r="D17" s="696"/>
    </row>
    <row r="18" spans="2:4" s="726" customFormat="1">
      <c r="B18" s="702" t="s">
        <v>612</v>
      </c>
      <c r="C18" s="705" t="s">
        <v>611</v>
      </c>
      <c r="D18" s="720"/>
    </row>
    <row r="19" spans="2:4">
      <c r="B19" s="729" t="s">
        <v>610</v>
      </c>
      <c r="C19" s="697" t="s">
        <v>609</v>
      </c>
      <c r="D19" s="696"/>
    </row>
    <row r="20" spans="2:4">
      <c r="B20" s="708" t="s">
        <v>608</v>
      </c>
      <c r="C20" s="707" t="s">
        <v>607</v>
      </c>
      <c r="D20" s="696"/>
    </row>
    <row r="21" spans="2:4">
      <c r="B21" s="704" t="s">
        <v>606</v>
      </c>
      <c r="C21" s="707" t="s">
        <v>605</v>
      </c>
      <c r="D21" s="696"/>
    </row>
    <row r="22" spans="2:4">
      <c r="B22" s="727" t="s">
        <v>604</v>
      </c>
      <c r="C22" s="719" t="s">
        <v>603</v>
      </c>
      <c r="D22" s="696"/>
    </row>
    <row r="23" spans="2:4">
      <c r="B23" s="704" t="s">
        <v>602</v>
      </c>
      <c r="C23" s="707" t="s">
        <v>601</v>
      </c>
      <c r="D23" s="696"/>
    </row>
    <row r="24" spans="2:4">
      <c r="B24" s="704" t="s">
        <v>600</v>
      </c>
      <c r="C24" s="707" t="s">
        <v>599</v>
      </c>
      <c r="D24" s="696"/>
    </row>
    <row r="25" spans="2:4">
      <c r="B25" s="704" t="s">
        <v>598</v>
      </c>
      <c r="C25" s="707" t="s">
        <v>597</v>
      </c>
      <c r="D25" s="696"/>
    </row>
    <row r="26" spans="2:4" ht="28.5">
      <c r="B26" s="704" t="s">
        <v>596</v>
      </c>
      <c r="C26" s="699" t="s">
        <v>595</v>
      </c>
      <c r="D26" s="696"/>
    </row>
    <row r="27" spans="2:4" ht="42.75" customHeight="1">
      <c r="B27" s="727" t="s">
        <v>594</v>
      </c>
      <c r="C27" s="707" t="s">
        <v>593</v>
      </c>
      <c r="D27" s="696"/>
    </row>
    <row r="28" spans="2:4" ht="28.5" customHeight="1">
      <c r="B28" s="727" t="s">
        <v>592</v>
      </c>
      <c r="C28" s="707" t="s">
        <v>591</v>
      </c>
      <c r="D28" s="696"/>
    </row>
    <row r="29" spans="2:4" ht="29.25" customHeight="1">
      <c r="B29" s="727" t="s">
        <v>590</v>
      </c>
      <c r="C29" s="699" t="s">
        <v>589</v>
      </c>
      <c r="D29" s="696"/>
    </row>
    <row r="30" spans="2:4" ht="18.75" customHeight="1">
      <c r="B30" s="727" t="s">
        <v>588</v>
      </c>
      <c r="C30" s="707" t="s">
        <v>587</v>
      </c>
      <c r="D30" s="696"/>
    </row>
    <row r="31" spans="2:4">
      <c r="B31" s="698" t="s">
        <v>586</v>
      </c>
      <c r="C31" s="728" t="s">
        <v>585</v>
      </c>
      <c r="D31" s="696"/>
    </row>
    <row r="32" spans="2:4">
      <c r="B32" s="727" t="s">
        <v>584</v>
      </c>
      <c r="C32" s="707" t="s">
        <v>539</v>
      </c>
      <c r="D32" s="696"/>
    </row>
    <row r="33" spans="2:4" ht="28.5">
      <c r="B33" s="698" t="s">
        <v>583</v>
      </c>
      <c r="C33" s="707" t="s">
        <v>582</v>
      </c>
      <c r="D33" s="696"/>
    </row>
    <row r="34" spans="2:4" s="726" customFormat="1">
      <c r="B34" s="706" t="s">
        <v>581</v>
      </c>
      <c r="C34" s="705" t="s">
        <v>580</v>
      </c>
      <c r="D34" s="720"/>
    </row>
    <row r="35" spans="2:4">
      <c r="B35" s="704" t="s">
        <v>579</v>
      </c>
      <c r="C35" s="703" t="s">
        <v>578</v>
      </c>
      <c r="D35" s="696"/>
    </row>
    <row r="36" spans="2:4">
      <c r="B36" s="704" t="s">
        <v>577</v>
      </c>
      <c r="C36" s="699" t="s">
        <v>492</v>
      </c>
      <c r="D36" s="696"/>
    </row>
    <row r="37" spans="2:4">
      <c r="B37" s="704" t="s">
        <v>576</v>
      </c>
      <c r="C37" s="703" t="s">
        <v>490</v>
      </c>
      <c r="D37" s="696"/>
    </row>
    <row r="38" spans="2:4" ht="28.5">
      <c r="B38" s="704" t="s">
        <v>575</v>
      </c>
      <c r="C38" s="703" t="s">
        <v>488</v>
      </c>
      <c r="D38" s="696"/>
    </row>
    <row r="39" spans="2:4">
      <c r="B39" s="706" t="s">
        <v>574</v>
      </c>
      <c r="C39" s="701" t="s">
        <v>486</v>
      </c>
      <c r="D39" s="700"/>
    </row>
    <row r="40" spans="2:4">
      <c r="B40" s="725" t="s">
        <v>573</v>
      </c>
      <c r="C40" s="697" t="s">
        <v>572</v>
      </c>
      <c r="D40" s="696"/>
    </row>
    <row r="41" spans="2:4">
      <c r="B41" s="725" t="s">
        <v>571</v>
      </c>
      <c r="C41" s="697" t="s">
        <v>482</v>
      </c>
      <c r="D41" s="696"/>
    </row>
    <row r="42" spans="2:4">
      <c r="B42" s="706" t="s">
        <v>570</v>
      </c>
      <c r="C42" s="718" t="s">
        <v>569</v>
      </c>
      <c r="D42" s="700"/>
    </row>
    <row r="43" spans="2:4" ht="15" thickBot="1">
      <c r="B43" s="724"/>
      <c r="C43" s="723"/>
      <c r="D43" s="715"/>
    </row>
    <row r="44" spans="2:4" ht="15" thickBot="1">
      <c r="B44" s="714" t="s">
        <v>568</v>
      </c>
      <c r="C44" s="713" t="s">
        <v>567</v>
      </c>
      <c r="D44" s="712"/>
    </row>
    <row r="45" spans="2:4">
      <c r="B45" s="722" t="s">
        <v>566</v>
      </c>
      <c r="C45" s="710" t="s">
        <v>565</v>
      </c>
      <c r="D45" s="709"/>
    </row>
    <row r="46" spans="2:4">
      <c r="B46" s="721" t="s">
        <v>564</v>
      </c>
      <c r="C46" s="707" t="s">
        <v>563</v>
      </c>
      <c r="D46" s="696"/>
    </row>
    <row r="47" spans="2:4">
      <c r="B47" s="704" t="s">
        <v>562</v>
      </c>
      <c r="C47" s="707" t="s">
        <v>561</v>
      </c>
      <c r="D47" s="696"/>
    </row>
    <row r="48" spans="2:4">
      <c r="B48" s="702" t="s">
        <v>560</v>
      </c>
      <c r="C48" s="705" t="s">
        <v>559</v>
      </c>
      <c r="D48" s="720"/>
    </row>
    <row r="49" spans="2:4">
      <c r="B49" s="704" t="s">
        <v>558</v>
      </c>
      <c r="C49" s="719" t="s">
        <v>557</v>
      </c>
      <c r="D49" s="696"/>
    </row>
    <row r="50" spans="2:4" ht="14.25" customHeight="1">
      <c r="B50" s="708" t="s">
        <v>556</v>
      </c>
      <c r="C50" s="699" t="s">
        <v>555</v>
      </c>
      <c r="D50" s="696"/>
    </row>
    <row r="51" spans="2:4" ht="14.25" customHeight="1">
      <c r="B51" s="708" t="s">
        <v>554</v>
      </c>
      <c r="C51" s="699" t="s">
        <v>553</v>
      </c>
      <c r="D51" s="696"/>
    </row>
    <row r="52" spans="2:4" ht="14.25" customHeight="1">
      <c r="B52" s="708" t="s">
        <v>552</v>
      </c>
      <c r="C52" s="699" t="s">
        <v>551</v>
      </c>
      <c r="D52" s="696"/>
    </row>
    <row r="53" spans="2:4" ht="28.5">
      <c r="B53" s="704" t="s">
        <v>550</v>
      </c>
      <c r="C53" s="699" t="s">
        <v>549</v>
      </c>
      <c r="D53" s="696"/>
    </row>
    <row r="54" spans="2:4" ht="28.5">
      <c r="B54" s="698" t="s">
        <v>548</v>
      </c>
      <c r="C54" s="707" t="s">
        <v>547</v>
      </c>
      <c r="D54" s="696"/>
    </row>
    <row r="55" spans="2:4" ht="29.25" customHeight="1">
      <c r="B55" s="698" t="s">
        <v>546</v>
      </c>
      <c r="C55" s="707" t="s">
        <v>545</v>
      </c>
      <c r="D55" s="696"/>
    </row>
    <row r="56" spans="2:4" ht="29.25" customHeight="1">
      <c r="B56" s="698" t="s">
        <v>544</v>
      </c>
      <c r="C56" s="707" t="s">
        <v>543</v>
      </c>
      <c r="D56" s="696"/>
    </row>
    <row r="57" spans="2:4" ht="18" customHeight="1">
      <c r="B57" s="698" t="s">
        <v>542</v>
      </c>
      <c r="C57" s="707" t="s">
        <v>541</v>
      </c>
      <c r="D57" s="696"/>
    </row>
    <row r="58" spans="2:4">
      <c r="B58" s="698" t="s">
        <v>540</v>
      </c>
      <c r="C58" s="719" t="s">
        <v>539</v>
      </c>
      <c r="D58" s="696"/>
    </row>
    <row r="59" spans="2:4">
      <c r="B59" s="706" t="s">
        <v>538</v>
      </c>
      <c r="C59" s="705" t="s">
        <v>537</v>
      </c>
      <c r="D59" s="700"/>
    </row>
    <row r="60" spans="2:4">
      <c r="B60" s="704" t="s">
        <v>536</v>
      </c>
      <c r="C60" s="703" t="s">
        <v>535</v>
      </c>
      <c r="D60" s="696"/>
    </row>
    <row r="61" spans="2:4">
      <c r="B61" s="704" t="s">
        <v>534</v>
      </c>
      <c r="C61" s="699" t="s">
        <v>492</v>
      </c>
      <c r="D61" s="696"/>
    </row>
    <row r="62" spans="2:4">
      <c r="B62" s="704" t="s">
        <v>533</v>
      </c>
      <c r="C62" s="703" t="s">
        <v>490</v>
      </c>
      <c r="D62" s="696"/>
    </row>
    <row r="63" spans="2:4" ht="28.5">
      <c r="B63" s="704" t="s">
        <v>532</v>
      </c>
      <c r="C63" s="703" t="s">
        <v>488</v>
      </c>
      <c r="D63" s="696"/>
    </row>
    <row r="64" spans="2:4">
      <c r="B64" s="706" t="s">
        <v>531</v>
      </c>
      <c r="C64" s="701" t="s">
        <v>486</v>
      </c>
      <c r="D64" s="700"/>
    </row>
    <row r="65" spans="2:4">
      <c r="B65" s="698" t="s">
        <v>530</v>
      </c>
      <c r="C65" s="699" t="s">
        <v>529</v>
      </c>
      <c r="D65" s="696"/>
    </row>
    <row r="66" spans="2:4">
      <c r="B66" s="698" t="s">
        <v>528</v>
      </c>
      <c r="C66" s="697" t="s">
        <v>482</v>
      </c>
      <c r="D66" s="696"/>
    </row>
    <row r="67" spans="2:4">
      <c r="B67" s="706" t="s">
        <v>527</v>
      </c>
      <c r="C67" s="718" t="s">
        <v>526</v>
      </c>
      <c r="D67" s="700"/>
    </row>
    <row r="68" spans="2:4" ht="15" thickBot="1">
      <c r="B68" s="717"/>
      <c r="C68" s="716"/>
      <c r="D68" s="715"/>
    </row>
    <row r="69" spans="2:4" ht="15" thickBot="1">
      <c r="B69" s="714" t="s">
        <v>525</v>
      </c>
      <c r="C69" s="713" t="s">
        <v>524</v>
      </c>
      <c r="D69" s="712"/>
    </row>
    <row r="70" spans="2:4">
      <c r="B70" s="711" t="s">
        <v>523</v>
      </c>
      <c r="C70" s="710" t="s">
        <v>522</v>
      </c>
      <c r="D70" s="709"/>
    </row>
    <row r="71" spans="2:4">
      <c r="B71" s="704" t="s">
        <v>521</v>
      </c>
      <c r="C71" s="707" t="s">
        <v>520</v>
      </c>
      <c r="D71" s="696"/>
    </row>
    <row r="72" spans="2:4">
      <c r="B72" s="704" t="s">
        <v>519</v>
      </c>
      <c r="C72" s="707" t="s">
        <v>518</v>
      </c>
      <c r="D72" s="696"/>
    </row>
    <row r="73" spans="2:4">
      <c r="B73" s="704" t="s">
        <v>517</v>
      </c>
      <c r="C73" s="707" t="s">
        <v>516</v>
      </c>
      <c r="D73" s="696"/>
    </row>
    <row r="74" spans="2:4">
      <c r="B74" s="702" t="s">
        <v>515</v>
      </c>
      <c r="C74" s="705" t="s">
        <v>514</v>
      </c>
      <c r="D74" s="700"/>
    </row>
    <row r="75" spans="2:4">
      <c r="B75" s="704" t="s">
        <v>513</v>
      </c>
      <c r="C75" s="707" t="s">
        <v>512</v>
      </c>
      <c r="D75" s="696"/>
    </row>
    <row r="76" spans="2:4">
      <c r="B76" s="708" t="s">
        <v>511</v>
      </c>
      <c r="C76" s="707" t="s">
        <v>510</v>
      </c>
      <c r="D76" s="696"/>
    </row>
    <row r="77" spans="2:4">
      <c r="B77" s="708" t="s">
        <v>509</v>
      </c>
      <c r="C77" s="707" t="s">
        <v>508</v>
      </c>
      <c r="D77" s="696"/>
    </row>
    <row r="78" spans="2:4">
      <c r="B78" s="708" t="s">
        <v>507</v>
      </c>
      <c r="C78" s="707" t="s">
        <v>506</v>
      </c>
      <c r="D78" s="696"/>
    </row>
    <row r="79" spans="2:4" ht="28.5" customHeight="1">
      <c r="B79" s="704" t="s">
        <v>505</v>
      </c>
      <c r="C79" s="699" t="s">
        <v>504</v>
      </c>
      <c r="D79" s="696"/>
    </row>
    <row r="80" spans="2:4" ht="32.25" customHeight="1">
      <c r="B80" s="704" t="s">
        <v>503</v>
      </c>
      <c r="C80" s="699" t="s">
        <v>502</v>
      </c>
      <c r="D80" s="696"/>
    </row>
    <row r="81" spans="2:4" ht="28.5">
      <c r="B81" s="704" t="s">
        <v>501</v>
      </c>
      <c r="C81" s="699" t="s">
        <v>500</v>
      </c>
      <c r="D81" s="696"/>
    </row>
    <row r="82" spans="2:4" ht="28.5">
      <c r="B82" s="704" t="s">
        <v>499</v>
      </c>
      <c r="C82" s="699" t="s">
        <v>498</v>
      </c>
      <c r="D82" s="696"/>
    </row>
    <row r="83" spans="2:4">
      <c r="B83" s="706" t="s">
        <v>497</v>
      </c>
      <c r="C83" s="705" t="s">
        <v>496</v>
      </c>
      <c r="D83" s="700"/>
    </row>
    <row r="84" spans="2:4" ht="14.25" customHeight="1">
      <c r="B84" s="704" t="s">
        <v>495</v>
      </c>
      <c r="C84" s="703" t="s">
        <v>494</v>
      </c>
      <c r="D84" s="696"/>
    </row>
    <row r="85" spans="2:4" ht="14.25" customHeight="1">
      <c r="B85" s="704" t="s">
        <v>493</v>
      </c>
      <c r="C85" s="699" t="s">
        <v>492</v>
      </c>
      <c r="D85" s="696"/>
    </row>
    <row r="86" spans="2:4">
      <c r="B86" s="704" t="s">
        <v>491</v>
      </c>
      <c r="C86" s="703" t="s">
        <v>490</v>
      </c>
      <c r="D86" s="696"/>
    </row>
    <row r="87" spans="2:4" ht="28.5">
      <c r="B87" s="704" t="s">
        <v>489</v>
      </c>
      <c r="C87" s="703" t="s">
        <v>488</v>
      </c>
      <c r="D87" s="696"/>
    </row>
    <row r="88" spans="2:4">
      <c r="B88" s="702" t="s">
        <v>487</v>
      </c>
      <c r="C88" s="701" t="s">
        <v>486</v>
      </c>
      <c r="D88" s="700"/>
    </row>
    <row r="89" spans="2:4">
      <c r="B89" s="698" t="s">
        <v>485</v>
      </c>
      <c r="C89" s="699" t="s">
        <v>484</v>
      </c>
      <c r="D89" s="696"/>
    </row>
    <row r="90" spans="2:4">
      <c r="B90" s="698" t="s">
        <v>483</v>
      </c>
      <c r="C90" s="697" t="s">
        <v>482</v>
      </c>
      <c r="D90" s="696"/>
    </row>
    <row r="91" spans="2:4" ht="15" thickBot="1">
      <c r="B91" s="695" t="s">
        <v>481</v>
      </c>
      <c r="C91" s="694" t="s">
        <v>480</v>
      </c>
      <c r="D91" s="693"/>
    </row>
    <row r="92" spans="2:4">
      <c r="B92" s="692"/>
      <c r="C92" s="691"/>
      <c r="D92" s="690"/>
    </row>
    <row r="93" spans="2:4">
      <c r="B93" s="692"/>
      <c r="C93" s="691"/>
      <c r="D93" s="690"/>
    </row>
    <row r="94" spans="2:4">
      <c r="B94" s="692"/>
      <c r="C94" s="691"/>
      <c r="D94" s="690"/>
    </row>
    <row r="95" spans="2:4">
      <c r="B95" s="692"/>
      <c r="C95" s="691"/>
      <c r="D95" s="690"/>
    </row>
    <row r="96" spans="2:4">
      <c r="B96" s="692"/>
      <c r="C96" s="691"/>
      <c r="D96" s="690"/>
    </row>
    <row r="97" spans="3:3">
      <c r="C97" s="689"/>
    </row>
  </sheetData>
  <mergeCells count="3">
    <mergeCell ref="B1:D1"/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fitToHeight="2" orientation="portrait" r:id="rId1"/>
  <headerFooter>
    <oddHeader>&amp;L&amp;10&amp;"Tahoma"Bank/Savings House ______________________&amp;R&amp;10&amp;"Tahoma"SS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I25" zoomScale="70" zoomScaleNormal="70" workbookViewId="0">
      <selection activeCell="C7" sqref="C7:C8"/>
    </sheetView>
  </sheetViews>
  <sheetFormatPr defaultColWidth="8" defaultRowHeight="14.25"/>
  <cols>
    <col min="1" max="1" width="1.7109375" style="415" customWidth="1"/>
    <col min="2" max="2" width="6.28515625" style="415" customWidth="1"/>
    <col min="3" max="3" width="72.140625" style="415" customWidth="1"/>
    <col min="4" max="4" width="20.85546875" style="415" customWidth="1"/>
    <col min="5" max="5" width="13.42578125" style="415" customWidth="1"/>
    <col min="6" max="6" width="12.7109375" style="415" customWidth="1"/>
    <col min="7" max="7" width="16" style="415" customWidth="1"/>
    <col min="8" max="8" width="17.140625" style="415" customWidth="1"/>
    <col min="9" max="9" width="10.5703125" style="415" customWidth="1"/>
    <col min="10" max="10" width="37.28515625" style="415" customWidth="1"/>
    <col min="11" max="11" width="19.42578125" style="416" customWidth="1"/>
    <col min="12" max="12" width="25.5703125" style="415" customWidth="1"/>
    <col min="13" max="13" width="23.28515625" style="415" customWidth="1"/>
    <col min="14" max="14" width="10.5703125" style="415" customWidth="1"/>
    <col min="15" max="15" width="16.28515625" style="415" customWidth="1"/>
    <col min="16" max="16" width="15.5703125" style="415" customWidth="1"/>
    <col min="17" max="17" width="19" style="415" customWidth="1"/>
    <col min="18" max="18" width="20.140625" style="415" customWidth="1"/>
    <col min="19" max="16384" width="8" style="415"/>
  </cols>
  <sheetData>
    <row r="1" spans="2:18">
      <c r="B1" s="868"/>
      <c r="C1" s="868"/>
    </row>
    <row r="2" spans="2:18">
      <c r="B2" s="872" t="s">
        <v>34</v>
      </c>
      <c r="C2" s="872"/>
      <c r="D2" s="872"/>
      <c r="E2" s="872"/>
      <c r="F2" s="872"/>
      <c r="G2" s="872"/>
      <c r="H2" s="872"/>
      <c r="I2" s="872"/>
      <c r="J2" s="872"/>
      <c r="K2" s="872"/>
      <c r="L2" s="872"/>
      <c r="M2" s="872"/>
      <c r="N2" s="872"/>
      <c r="O2" s="872"/>
      <c r="P2" s="872"/>
      <c r="Q2" s="872"/>
      <c r="R2" s="872"/>
    </row>
    <row r="3" spans="2:18">
      <c r="B3" s="871" t="s">
        <v>399</v>
      </c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</row>
    <row r="4" spans="2:18">
      <c r="B4" s="871" t="s">
        <v>413</v>
      </c>
      <c r="C4" s="871"/>
      <c r="D4" s="871"/>
      <c r="E4" s="871"/>
      <c r="F4" s="871"/>
      <c r="G4" s="871"/>
      <c r="H4" s="871"/>
      <c r="I4" s="871"/>
      <c r="J4" s="871"/>
      <c r="K4" s="871"/>
      <c r="L4" s="871"/>
      <c r="M4" s="871"/>
      <c r="N4" s="871"/>
      <c r="O4" s="871"/>
      <c r="P4" s="871"/>
      <c r="Q4" s="871"/>
      <c r="R4" s="871"/>
    </row>
    <row r="5" spans="2:18">
      <c r="B5" s="871" t="s">
        <v>397</v>
      </c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  <c r="R5" s="871"/>
    </row>
    <row r="6" spans="2:18" ht="15" customHeight="1" thickBot="1">
      <c r="E6" s="864" t="s">
        <v>37</v>
      </c>
      <c r="F6" s="864"/>
      <c r="G6" s="864"/>
      <c r="H6" s="864"/>
      <c r="I6" s="864"/>
      <c r="J6" s="864"/>
      <c r="K6" s="864"/>
      <c r="L6" s="864"/>
      <c r="M6" s="864"/>
      <c r="N6" s="864"/>
      <c r="O6" s="864"/>
      <c r="P6" s="864"/>
      <c r="Q6" s="864"/>
      <c r="R6" s="864"/>
    </row>
    <row r="7" spans="2:18" ht="47.25" customHeight="1" thickBot="1">
      <c r="B7" s="865" t="s">
        <v>54</v>
      </c>
      <c r="C7" s="898" t="s">
        <v>39</v>
      </c>
      <c r="D7" s="865" t="s">
        <v>396</v>
      </c>
      <c r="E7" s="865" t="s">
        <v>395</v>
      </c>
      <c r="F7" s="865" t="s">
        <v>394</v>
      </c>
      <c r="G7" s="865" t="s">
        <v>393</v>
      </c>
      <c r="H7" s="865" t="s">
        <v>392</v>
      </c>
      <c r="I7" s="865" t="s">
        <v>40</v>
      </c>
      <c r="J7" s="865" t="s">
        <v>391</v>
      </c>
      <c r="K7" s="873" t="s">
        <v>390</v>
      </c>
      <c r="L7" s="866" t="s">
        <v>389</v>
      </c>
      <c r="M7" s="867"/>
      <c r="N7" s="865" t="s">
        <v>40</v>
      </c>
      <c r="O7" s="875" t="s">
        <v>388</v>
      </c>
      <c r="P7" s="876"/>
      <c r="Q7" s="876"/>
      <c r="R7" s="877"/>
    </row>
    <row r="8" spans="2:18" ht="118.5" customHeight="1" thickBot="1">
      <c r="B8" s="869"/>
      <c r="C8" s="899"/>
      <c r="D8" s="870"/>
      <c r="E8" s="870"/>
      <c r="F8" s="858"/>
      <c r="G8" s="858"/>
      <c r="H8" s="858"/>
      <c r="I8" s="870"/>
      <c r="J8" s="870"/>
      <c r="K8" s="874"/>
      <c r="L8" s="530" t="s">
        <v>387</v>
      </c>
      <c r="M8" s="530" t="s">
        <v>386</v>
      </c>
      <c r="N8" s="870"/>
      <c r="O8" s="489" t="s">
        <v>385</v>
      </c>
      <c r="P8" s="542" t="s">
        <v>384</v>
      </c>
      <c r="Q8" s="542" t="s">
        <v>383</v>
      </c>
      <c r="R8" s="542" t="s">
        <v>382</v>
      </c>
    </row>
    <row r="9" spans="2:18" s="541" customFormat="1" ht="14.25" customHeight="1" thickBot="1">
      <c r="B9" s="542">
        <v>1</v>
      </c>
      <c r="C9" s="544">
        <v>2</v>
      </c>
      <c r="D9" s="544">
        <v>3</v>
      </c>
      <c r="E9" s="530">
        <v>4</v>
      </c>
      <c r="F9" s="542" t="s">
        <v>9</v>
      </c>
      <c r="G9" s="542">
        <v>6</v>
      </c>
      <c r="H9" s="542" t="s">
        <v>381</v>
      </c>
      <c r="I9" s="542">
        <v>8</v>
      </c>
      <c r="J9" s="542">
        <v>9</v>
      </c>
      <c r="K9" s="434">
        <v>10</v>
      </c>
      <c r="L9" s="542">
        <v>11</v>
      </c>
      <c r="M9" s="542">
        <v>12</v>
      </c>
      <c r="N9" s="542">
        <v>13</v>
      </c>
      <c r="O9" s="543">
        <v>14</v>
      </c>
      <c r="P9" s="434">
        <v>15</v>
      </c>
      <c r="Q9" s="434">
        <v>16</v>
      </c>
      <c r="R9" s="542" t="s">
        <v>380</v>
      </c>
    </row>
    <row r="10" spans="2:18" ht="39.75" customHeight="1">
      <c r="B10" s="539" t="s">
        <v>0</v>
      </c>
      <c r="C10" s="540" t="s">
        <v>379</v>
      </c>
      <c r="D10" s="461">
        <f>D12+D11</f>
        <v>0</v>
      </c>
      <c r="E10" s="539">
        <f>E11+E12</f>
        <v>0</v>
      </c>
      <c r="F10" s="539">
        <f t="shared" ref="F10:F16" si="0">D10-E10</f>
        <v>0</v>
      </c>
      <c r="G10" s="855"/>
      <c r="H10" s="855"/>
      <c r="I10" s="538"/>
      <c r="J10" s="538"/>
      <c r="K10" s="538"/>
      <c r="L10" s="538"/>
      <c r="M10" s="538"/>
      <c r="N10" s="538"/>
      <c r="O10" s="538"/>
      <c r="P10" s="538"/>
      <c r="Q10" s="538"/>
      <c r="R10" s="538"/>
    </row>
    <row r="11" spans="2:18" ht="14.25" customHeight="1">
      <c r="B11" s="532">
        <v>1</v>
      </c>
      <c r="C11" s="537" t="s">
        <v>378</v>
      </c>
      <c r="D11" s="441"/>
      <c r="E11" s="532"/>
      <c r="F11" s="532">
        <f t="shared" si="0"/>
        <v>0</v>
      </c>
      <c r="G11" s="849"/>
      <c r="H11" s="863"/>
      <c r="I11" s="451"/>
      <c r="J11" s="451"/>
      <c r="K11" s="451"/>
      <c r="L11" s="451"/>
      <c r="M11" s="451"/>
      <c r="N11" s="451"/>
      <c r="O11" s="451"/>
      <c r="P11" s="451"/>
      <c r="Q11" s="451"/>
      <c r="R11" s="451"/>
    </row>
    <row r="12" spans="2:18" ht="14.25" customHeight="1">
      <c r="B12" s="532">
        <v>2</v>
      </c>
      <c r="C12" s="537" t="s">
        <v>377</v>
      </c>
      <c r="D12" s="536">
        <f>D13+D14+D15+D16</f>
        <v>0</v>
      </c>
      <c r="E12" s="532">
        <f>E13+E14+E15+E16</f>
        <v>0</v>
      </c>
      <c r="F12" s="532">
        <f t="shared" si="0"/>
        <v>0</v>
      </c>
      <c r="G12" s="863"/>
      <c r="H12" s="532">
        <f>H13+H14+H15+H16</f>
        <v>0</v>
      </c>
      <c r="I12" s="451"/>
      <c r="J12" s="451"/>
      <c r="K12" s="451"/>
      <c r="L12" s="451"/>
      <c r="M12" s="451"/>
      <c r="N12" s="451"/>
      <c r="O12" s="451"/>
      <c r="P12" s="451"/>
      <c r="Q12" s="451"/>
      <c r="R12" s="451"/>
    </row>
    <row r="13" spans="2:18" ht="14.25" customHeight="1">
      <c r="B13" s="535" t="s">
        <v>376</v>
      </c>
      <c r="C13" s="533" t="s">
        <v>375</v>
      </c>
      <c r="D13" s="440"/>
      <c r="E13" s="532"/>
      <c r="F13" s="532">
        <f t="shared" si="0"/>
        <v>0</v>
      </c>
      <c r="G13" s="440">
        <v>0</v>
      </c>
      <c r="H13" s="441">
        <f>F13*G13</f>
        <v>0</v>
      </c>
      <c r="I13" s="451"/>
      <c r="J13" s="451"/>
      <c r="K13" s="451"/>
      <c r="L13" s="451"/>
      <c r="M13" s="451"/>
      <c r="N13" s="451"/>
      <c r="O13" s="451"/>
      <c r="P13" s="451"/>
      <c r="Q13" s="451"/>
      <c r="R13" s="451"/>
    </row>
    <row r="14" spans="2:18" ht="14.25" customHeight="1">
      <c r="B14" s="535" t="s">
        <v>374</v>
      </c>
      <c r="C14" s="533" t="s">
        <v>373</v>
      </c>
      <c r="D14" s="440"/>
      <c r="E14" s="532"/>
      <c r="F14" s="532">
        <f t="shared" si="0"/>
        <v>0</v>
      </c>
      <c r="G14" s="440">
        <v>0.2</v>
      </c>
      <c r="H14" s="441">
        <f>F14*G14</f>
        <v>0</v>
      </c>
      <c r="I14" s="451"/>
      <c r="J14" s="451"/>
      <c r="K14" s="451"/>
      <c r="L14" s="451"/>
      <c r="M14" s="451"/>
      <c r="N14" s="451"/>
      <c r="O14" s="451"/>
      <c r="P14" s="451"/>
      <c r="Q14" s="451"/>
      <c r="R14" s="451"/>
    </row>
    <row r="15" spans="2:18" ht="14.25" customHeight="1">
      <c r="B15" s="535" t="s">
        <v>372</v>
      </c>
      <c r="C15" s="533" t="s">
        <v>371</v>
      </c>
      <c r="D15" s="440"/>
      <c r="E15" s="532"/>
      <c r="F15" s="532">
        <f t="shared" si="0"/>
        <v>0</v>
      </c>
      <c r="G15" s="440">
        <v>0.5</v>
      </c>
      <c r="H15" s="441">
        <f>F15*G15</f>
        <v>0</v>
      </c>
      <c r="I15" s="451"/>
      <c r="J15" s="451"/>
      <c r="K15" s="451"/>
      <c r="L15" s="451"/>
      <c r="M15" s="451"/>
      <c r="N15" s="451"/>
      <c r="O15" s="451"/>
      <c r="P15" s="451"/>
      <c r="Q15" s="451"/>
      <c r="R15" s="451"/>
    </row>
    <row r="16" spans="2:18" ht="14.25" customHeight="1" thickBot="1">
      <c r="B16" s="534" t="s">
        <v>370</v>
      </c>
      <c r="C16" s="533" t="s">
        <v>369</v>
      </c>
      <c r="D16" s="440"/>
      <c r="E16" s="532"/>
      <c r="F16" s="532">
        <f t="shared" si="0"/>
        <v>0</v>
      </c>
      <c r="G16" s="440">
        <v>1</v>
      </c>
      <c r="H16" s="531">
        <f>F16*G16</f>
        <v>0</v>
      </c>
      <c r="I16" s="452"/>
      <c r="J16" s="452"/>
      <c r="K16" s="452"/>
      <c r="L16" s="452"/>
      <c r="M16" s="452"/>
      <c r="N16" s="452"/>
      <c r="O16" s="452"/>
      <c r="P16" s="452"/>
      <c r="Q16" s="452"/>
      <c r="R16" s="452"/>
    </row>
    <row r="17" spans="2:18" ht="35.25" customHeight="1" thickBot="1">
      <c r="B17" s="530" t="s">
        <v>1</v>
      </c>
      <c r="C17" s="529" t="s">
        <v>368</v>
      </c>
      <c r="D17" s="528"/>
      <c r="E17" s="527"/>
      <c r="F17" s="527"/>
      <c r="G17" s="527"/>
      <c r="H17" s="527"/>
      <c r="I17" s="527"/>
      <c r="J17" s="527"/>
      <c r="K17" s="527"/>
      <c r="L17" s="527"/>
      <c r="M17" s="527"/>
      <c r="N17" s="527"/>
      <c r="O17" s="527"/>
      <c r="P17" s="527"/>
      <c r="Q17" s="527"/>
      <c r="R17" s="527"/>
    </row>
    <row r="18" spans="2:18" ht="13.5" customHeight="1">
      <c r="B18" s="859">
        <v>3</v>
      </c>
      <c r="C18" s="473">
        <v>0</v>
      </c>
      <c r="D18" s="461">
        <f>D20+D21</f>
        <v>0</v>
      </c>
      <c r="E18" s="461">
        <f>E20+E21</f>
        <v>0</v>
      </c>
      <c r="F18" s="461">
        <f>D18-E18</f>
        <v>0</v>
      </c>
      <c r="G18" s="852"/>
      <c r="H18" s="855"/>
      <c r="I18" s="861">
        <v>0</v>
      </c>
      <c r="J18" s="461"/>
      <c r="K18" s="526">
        <f>F18</f>
        <v>0</v>
      </c>
      <c r="L18" s="855"/>
      <c r="M18" s="855"/>
      <c r="N18" s="887"/>
      <c r="O18" s="525"/>
      <c r="P18" s="884"/>
      <c r="Q18" s="884"/>
      <c r="R18" s="441">
        <f>O18</f>
        <v>0</v>
      </c>
    </row>
    <row r="19" spans="2:18" ht="13.5" customHeight="1">
      <c r="B19" s="860"/>
      <c r="C19" s="470" t="s">
        <v>367</v>
      </c>
      <c r="D19" s="453"/>
      <c r="E19" s="453"/>
      <c r="F19" s="453">
        <f>D19-E19</f>
        <v>0</v>
      </c>
      <c r="G19" s="853"/>
      <c r="H19" s="849"/>
      <c r="I19" s="862"/>
      <c r="J19" s="459"/>
      <c r="K19" s="524"/>
      <c r="L19" s="849"/>
      <c r="M19" s="849"/>
      <c r="N19" s="888"/>
      <c r="O19" s="524"/>
      <c r="P19" s="885"/>
      <c r="Q19" s="885"/>
      <c r="R19" s="848"/>
    </row>
    <row r="20" spans="2:18" ht="13.5" customHeight="1">
      <c r="B20" s="860"/>
      <c r="C20" s="456" t="s">
        <v>362</v>
      </c>
      <c r="D20" s="441"/>
      <c r="E20" s="441"/>
      <c r="F20" s="441">
        <f>D20-E20</f>
        <v>0</v>
      </c>
      <c r="G20" s="853"/>
      <c r="H20" s="849"/>
      <c r="I20" s="862"/>
      <c r="J20" s="451"/>
      <c r="K20" s="524"/>
      <c r="L20" s="849"/>
      <c r="M20" s="849"/>
      <c r="N20" s="888"/>
      <c r="O20" s="524"/>
      <c r="P20" s="885"/>
      <c r="Q20" s="885"/>
      <c r="R20" s="849"/>
    </row>
    <row r="21" spans="2:18" ht="14.25" customHeight="1">
      <c r="B21" s="860"/>
      <c r="C21" s="456" t="s">
        <v>361</v>
      </c>
      <c r="D21" s="441"/>
      <c r="E21" s="441"/>
      <c r="F21" s="448">
        <f>D21-E21</f>
        <v>0</v>
      </c>
      <c r="G21" s="853"/>
      <c r="H21" s="849"/>
      <c r="I21" s="862"/>
      <c r="J21" s="451"/>
      <c r="K21" s="524"/>
      <c r="L21" s="849"/>
      <c r="M21" s="849"/>
      <c r="N21" s="888"/>
      <c r="O21" s="524"/>
      <c r="P21" s="885"/>
      <c r="Q21" s="885"/>
      <c r="R21" s="849"/>
    </row>
    <row r="22" spans="2:18" ht="13.5" customHeight="1" thickBot="1">
      <c r="B22" s="860"/>
      <c r="C22" s="523"/>
      <c r="D22" s="451"/>
      <c r="E22" s="451"/>
      <c r="F22" s="496"/>
      <c r="G22" s="854"/>
      <c r="H22" s="850"/>
      <c r="I22" s="862"/>
      <c r="J22" s="451"/>
      <c r="K22" s="522"/>
      <c r="L22" s="850"/>
      <c r="M22" s="850"/>
      <c r="N22" s="889"/>
      <c r="O22" s="522"/>
      <c r="P22" s="886"/>
      <c r="Q22" s="886"/>
      <c r="R22" s="850"/>
    </row>
    <row r="23" spans="2:18" ht="13.5" customHeight="1">
      <c r="B23" s="878">
        <v>4</v>
      </c>
      <c r="C23" s="473">
        <v>0.2</v>
      </c>
      <c r="D23" s="461">
        <f>D25+D26</f>
        <v>0</v>
      </c>
      <c r="E23" s="461">
        <f>E25+E26</f>
        <v>0</v>
      </c>
      <c r="F23" s="461">
        <f>D23-E23</f>
        <v>0</v>
      </c>
      <c r="G23" s="852"/>
      <c r="H23" s="855"/>
      <c r="I23" s="881">
        <v>0.2</v>
      </c>
      <c r="J23" s="461"/>
      <c r="K23" s="472"/>
      <c r="L23" s="472"/>
      <c r="M23" s="472"/>
      <c r="N23" s="462"/>
      <c r="O23" s="521"/>
      <c r="P23" s="520"/>
      <c r="Q23" s="520"/>
      <c r="R23" s="519">
        <f>SUM(R27:R29)</f>
        <v>0</v>
      </c>
    </row>
    <row r="24" spans="2:18" ht="13.5" customHeight="1">
      <c r="B24" s="879"/>
      <c r="C24" s="470" t="s">
        <v>366</v>
      </c>
      <c r="D24" s="453"/>
      <c r="E24" s="453"/>
      <c r="F24" s="453">
        <f>D24-E24</f>
        <v>0</v>
      </c>
      <c r="G24" s="853"/>
      <c r="H24" s="849"/>
      <c r="I24" s="882"/>
      <c r="J24" s="848"/>
      <c r="K24" s="443"/>
      <c r="L24" s="443"/>
      <c r="M24" s="443"/>
      <c r="N24" s="443"/>
      <c r="O24" s="454"/>
      <c r="P24" s="454"/>
      <c r="Q24" s="454"/>
      <c r="R24" s="454"/>
    </row>
    <row r="25" spans="2:18" ht="13.5" customHeight="1">
      <c r="B25" s="879"/>
      <c r="C25" s="456" t="s">
        <v>362</v>
      </c>
      <c r="D25" s="441"/>
      <c r="E25" s="441"/>
      <c r="F25" s="441">
        <f>D25-E25</f>
        <v>0</v>
      </c>
      <c r="G25" s="853"/>
      <c r="H25" s="849"/>
      <c r="I25" s="882"/>
      <c r="J25" s="857"/>
      <c r="K25" s="441"/>
      <c r="L25" s="443"/>
      <c r="M25" s="443"/>
      <c r="N25" s="443"/>
      <c r="O25" s="454"/>
      <c r="P25" s="454"/>
      <c r="Q25" s="454"/>
      <c r="R25" s="454"/>
    </row>
    <row r="26" spans="2:18" ht="13.5" customHeight="1">
      <c r="B26" s="879"/>
      <c r="C26" s="456" t="s">
        <v>361</v>
      </c>
      <c r="D26" s="441"/>
      <c r="E26" s="441"/>
      <c r="F26" s="448">
        <f>D26-E26</f>
        <v>0</v>
      </c>
      <c r="G26" s="853"/>
      <c r="H26" s="849"/>
      <c r="I26" s="882"/>
      <c r="J26" s="857"/>
      <c r="K26" s="441"/>
      <c r="L26" s="443"/>
      <c r="M26" s="443"/>
      <c r="N26" s="443"/>
      <c r="O26" s="454"/>
      <c r="P26" s="454"/>
      <c r="Q26" s="454"/>
      <c r="R26" s="454"/>
    </row>
    <row r="27" spans="2:18" ht="13.5" customHeight="1">
      <c r="B27" s="879"/>
      <c r="C27" s="466"/>
      <c r="D27" s="443"/>
      <c r="E27" s="443"/>
      <c r="F27" s="443"/>
      <c r="G27" s="853"/>
      <c r="H27" s="849"/>
      <c r="I27" s="882"/>
      <c r="J27" s="857"/>
      <c r="K27" s="454"/>
      <c r="L27" s="441"/>
      <c r="M27" s="441"/>
      <c r="N27" s="440">
        <v>0</v>
      </c>
      <c r="O27" s="447"/>
      <c r="P27" s="430"/>
      <c r="Q27" s="430"/>
      <c r="R27" s="488">
        <f>P27+Q27</f>
        <v>0</v>
      </c>
    </row>
    <row r="28" spans="2:18" ht="13.5" customHeight="1">
      <c r="B28" s="879"/>
      <c r="C28" s="466"/>
      <c r="D28" s="443"/>
      <c r="E28" s="443"/>
      <c r="F28" s="443"/>
      <c r="G28" s="853"/>
      <c r="H28" s="849"/>
      <c r="I28" s="882"/>
      <c r="J28" s="857"/>
      <c r="K28" s="454"/>
      <c r="L28" s="442"/>
      <c r="M28" s="442"/>
      <c r="N28" s="440">
        <v>0.1</v>
      </c>
      <c r="O28" s="449"/>
      <c r="P28" s="430"/>
      <c r="Q28" s="430"/>
      <c r="R28" s="488">
        <f>P28+Q28</f>
        <v>0</v>
      </c>
    </row>
    <row r="29" spans="2:18" ht="13.5" customHeight="1" thickBot="1">
      <c r="B29" s="880"/>
      <c r="C29" s="518"/>
      <c r="D29" s="518"/>
      <c r="E29" s="518"/>
      <c r="F29" s="518"/>
      <c r="G29" s="854"/>
      <c r="H29" s="850"/>
      <c r="I29" s="883"/>
      <c r="J29" s="858"/>
      <c r="K29" s="517">
        <f>K25+K26</f>
        <v>0</v>
      </c>
      <c r="L29" s="433"/>
      <c r="M29" s="433"/>
      <c r="N29" s="464">
        <v>0.2</v>
      </c>
      <c r="O29" s="431"/>
      <c r="P29" s="431"/>
      <c r="Q29" s="431"/>
      <c r="R29" s="429">
        <f>O29+P29+Q29</f>
        <v>0</v>
      </c>
    </row>
    <row r="30" spans="2:18" ht="13.5" customHeight="1">
      <c r="B30" s="896">
        <v>5</v>
      </c>
      <c r="C30" s="516">
        <v>0.35</v>
      </c>
      <c r="D30" s="461">
        <f>D32+D33</f>
        <v>0</v>
      </c>
      <c r="E30" s="461">
        <f>E32+E33</f>
        <v>0</v>
      </c>
      <c r="F30" s="461">
        <f>D30-E30</f>
        <v>0</v>
      </c>
      <c r="G30" s="852"/>
      <c r="H30" s="852"/>
      <c r="I30" s="895">
        <v>0.35</v>
      </c>
      <c r="J30" s="515"/>
      <c r="K30" s="514"/>
      <c r="L30" s="514"/>
      <c r="M30" s="513"/>
      <c r="N30" s="512"/>
      <c r="O30" s="511"/>
      <c r="P30" s="511"/>
      <c r="Q30" s="511"/>
      <c r="R30" s="510">
        <f>SUM(R34:R37)</f>
        <v>0</v>
      </c>
    </row>
    <row r="31" spans="2:18" ht="20.25" customHeight="1">
      <c r="B31" s="857"/>
      <c r="C31" s="470" t="s">
        <v>366</v>
      </c>
      <c r="D31" s="453"/>
      <c r="E31" s="453"/>
      <c r="F31" s="453">
        <f>D31-E31</f>
        <v>0</v>
      </c>
      <c r="G31" s="853"/>
      <c r="H31" s="853"/>
      <c r="I31" s="857"/>
      <c r="J31" s="856"/>
      <c r="K31" s="507"/>
      <c r="L31" s="507"/>
      <c r="M31" s="509"/>
      <c r="N31" s="469"/>
      <c r="O31" s="506"/>
      <c r="P31" s="505"/>
      <c r="Q31" s="505"/>
      <c r="R31" s="504"/>
    </row>
    <row r="32" spans="2:18" ht="13.5" customHeight="1">
      <c r="B32" s="857"/>
      <c r="C32" s="456" t="s">
        <v>362</v>
      </c>
      <c r="D32" s="441"/>
      <c r="E32" s="441"/>
      <c r="F32" s="441">
        <f>D32-E32</f>
        <v>0</v>
      </c>
      <c r="G32" s="853"/>
      <c r="H32" s="853"/>
      <c r="I32" s="857"/>
      <c r="J32" s="857"/>
      <c r="K32" s="441"/>
      <c r="L32" s="507"/>
      <c r="M32" s="508"/>
      <c r="N32" s="469"/>
      <c r="O32" s="506"/>
      <c r="P32" s="505"/>
      <c r="Q32" s="505"/>
      <c r="R32" s="504"/>
    </row>
    <row r="33" spans="2:18" ht="13.5" customHeight="1">
      <c r="B33" s="857"/>
      <c r="C33" s="456" t="s">
        <v>361</v>
      </c>
      <c r="D33" s="441"/>
      <c r="E33" s="441"/>
      <c r="F33" s="441">
        <f>D33-E33</f>
        <v>0</v>
      </c>
      <c r="G33" s="853"/>
      <c r="H33" s="853"/>
      <c r="I33" s="857"/>
      <c r="J33" s="857"/>
      <c r="K33" s="441"/>
      <c r="L33" s="507"/>
      <c r="M33" s="507"/>
      <c r="N33" s="468"/>
      <c r="O33" s="506"/>
      <c r="P33" s="505"/>
      <c r="Q33" s="505"/>
      <c r="R33" s="504"/>
    </row>
    <row r="34" spans="2:18" ht="13.5" customHeight="1">
      <c r="B34" s="857"/>
      <c r="C34" s="503"/>
      <c r="D34" s="459"/>
      <c r="E34" s="459"/>
      <c r="F34" s="443"/>
      <c r="G34" s="853"/>
      <c r="H34" s="853"/>
      <c r="I34" s="857"/>
      <c r="J34" s="857"/>
      <c r="K34" s="445"/>
      <c r="L34" s="501"/>
      <c r="M34" s="500"/>
      <c r="N34" s="499">
        <v>0</v>
      </c>
      <c r="O34" s="498"/>
      <c r="P34" s="430"/>
      <c r="Q34" s="430"/>
      <c r="R34" s="488">
        <f>P34+Q34</f>
        <v>0</v>
      </c>
    </row>
    <row r="35" spans="2:18" ht="13.5" customHeight="1">
      <c r="B35" s="857"/>
      <c r="C35" s="503"/>
      <c r="D35" s="459"/>
      <c r="E35" s="459"/>
      <c r="F35" s="443"/>
      <c r="G35" s="853"/>
      <c r="H35" s="853"/>
      <c r="I35" s="857"/>
      <c r="J35" s="857"/>
      <c r="K35" s="445"/>
      <c r="L35" s="501"/>
      <c r="M35" s="500"/>
      <c r="N35" s="499">
        <v>0.1</v>
      </c>
      <c r="O35" s="498"/>
      <c r="P35" s="430"/>
      <c r="Q35" s="430"/>
      <c r="R35" s="488">
        <f>P35+Q35</f>
        <v>0</v>
      </c>
    </row>
    <row r="36" spans="2:18" ht="13.5" customHeight="1">
      <c r="B36" s="857"/>
      <c r="C36" s="503"/>
      <c r="D36" s="459"/>
      <c r="E36" s="459"/>
      <c r="F36" s="451"/>
      <c r="G36" s="853"/>
      <c r="H36" s="853"/>
      <c r="I36" s="857"/>
      <c r="J36" s="857"/>
      <c r="K36" s="502"/>
      <c r="L36" s="501"/>
      <c r="M36" s="500"/>
      <c r="N36" s="499">
        <v>0.2</v>
      </c>
      <c r="O36" s="498"/>
      <c r="P36" s="430"/>
      <c r="Q36" s="430"/>
      <c r="R36" s="488">
        <f>P36+Q36</f>
        <v>0</v>
      </c>
    </row>
    <row r="37" spans="2:18" ht="13.5" customHeight="1" thickBot="1">
      <c r="B37" s="858"/>
      <c r="C37" s="497"/>
      <c r="D37" s="496"/>
      <c r="E37" s="496"/>
      <c r="F37" s="496"/>
      <c r="G37" s="854"/>
      <c r="H37" s="854"/>
      <c r="I37" s="858"/>
      <c r="J37" s="858"/>
      <c r="K37" s="495">
        <f>K32+K33</f>
        <v>0</v>
      </c>
      <c r="L37" s="495"/>
      <c r="M37" s="494"/>
      <c r="N37" s="493">
        <v>0.35</v>
      </c>
      <c r="O37" s="492"/>
      <c r="P37" s="430"/>
      <c r="Q37" s="430"/>
      <c r="R37" s="491">
        <f>O37+P37+Q37</f>
        <v>0</v>
      </c>
    </row>
    <row r="38" spans="2:18" ht="13.5" customHeight="1">
      <c r="B38" s="859">
        <v>6</v>
      </c>
      <c r="C38" s="473">
        <v>0.5</v>
      </c>
      <c r="D38" s="461">
        <f>D40+D41</f>
        <v>0</v>
      </c>
      <c r="E38" s="461">
        <f>E40+E41</f>
        <v>0</v>
      </c>
      <c r="F38" s="461">
        <f>D38-E38</f>
        <v>0</v>
      </c>
      <c r="G38" s="855"/>
      <c r="H38" s="855"/>
      <c r="I38" s="861">
        <v>0.5</v>
      </c>
      <c r="J38" s="461"/>
      <c r="K38" s="451"/>
      <c r="L38" s="472"/>
      <c r="M38" s="472"/>
      <c r="N38" s="462"/>
      <c r="O38" s="490"/>
      <c r="P38" s="490"/>
      <c r="Q38" s="490"/>
      <c r="R38" s="489">
        <f>SUM(R42:R45)</f>
        <v>0</v>
      </c>
    </row>
    <row r="39" spans="2:18" ht="13.5" customHeight="1">
      <c r="B39" s="860"/>
      <c r="C39" s="470" t="s">
        <v>367</v>
      </c>
      <c r="D39" s="453"/>
      <c r="E39" s="453"/>
      <c r="F39" s="453">
        <f>D39-E39</f>
        <v>0</v>
      </c>
      <c r="G39" s="849"/>
      <c r="H39" s="849"/>
      <c r="I39" s="862"/>
      <c r="J39" s="848"/>
      <c r="K39" s="443"/>
      <c r="L39" s="443"/>
      <c r="M39" s="451"/>
      <c r="N39" s="443"/>
      <c r="O39" s="443"/>
      <c r="P39" s="443"/>
      <c r="Q39" s="443"/>
      <c r="R39" s="443"/>
    </row>
    <row r="40" spans="2:18" ht="13.5" customHeight="1">
      <c r="B40" s="860"/>
      <c r="C40" s="456" t="s">
        <v>362</v>
      </c>
      <c r="D40" s="441"/>
      <c r="E40" s="441"/>
      <c r="F40" s="441">
        <f>D40-E40</f>
        <v>0</v>
      </c>
      <c r="G40" s="849"/>
      <c r="H40" s="849"/>
      <c r="I40" s="862"/>
      <c r="J40" s="857"/>
      <c r="K40" s="441"/>
      <c r="L40" s="443"/>
      <c r="M40" s="443"/>
      <c r="N40" s="469"/>
      <c r="O40" s="439"/>
      <c r="P40" s="467"/>
      <c r="Q40" s="467"/>
      <c r="R40" s="454"/>
    </row>
    <row r="41" spans="2:18" ht="13.5" customHeight="1">
      <c r="B41" s="860"/>
      <c r="C41" s="456" t="s">
        <v>361</v>
      </c>
      <c r="D41" s="441"/>
      <c r="E41" s="441"/>
      <c r="F41" s="441">
        <f>D41-E41</f>
        <v>0</v>
      </c>
      <c r="G41" s="849"/>
      <c r="H41" s="849"/>
      <c r="I41" s="862"/>
      <c r="J41" s="857"/>
      <c r="K41" s="441"/>
      <c r="L41" s="443"/>
      <c r="M41" s="443"/>
      <c r="N41" s="469"/>
      <c r="O41" s="449"/>
      <c r="P41" s="467"/>
      <c r="Q41" s="467"/>
      <c r="R41" s="454"/>
    </row>
    <row r="42" spans="2:18" ht="13.5" customHeight="1">
      <c r="B42" s="860"/>
      <c r="C42" s="466"/>
      <c r="D42" s="443"/>
      <c r="E42" s="443"/>
      <c r="F42" s="443"/>
      <c r="G42" s="849"/>
      <c r="H42" s="849"/>
      <c r="I42" s="862"/>
      <c r="J42" s="857"/>
      <c r="K42" s="443"/>
      <c r="L42" s="441"/>
      <c r="M42" s="441"/>
      <c r="N42" s="465">
        <v>0</v>
      </c>
      <c r="O42" s="449"/>
      <c r="P42" s="430"/>
      <c r="Q42" s="430"/>
      <c r="R42" s="488">
        <f>P42+Q42</f>
        <v>0</v>
      </c>
    </row>
    <row r="43" spans="2:18">
      <c r="B43" s="860"/>
      <c r="C43" s="466"/>
      <c r="D43" s="443"/>
      <c r="E43" s="443"/>
      <c r="F43" s="443"/>
      <c r="G43" s="849"/>
      <c r="H43" s="849"/>
      <c r="I43" s="862"/>
      <c r="J43" s="857"/>
      <c r="K43" s="443"/>
      <c r="L43" s="448"/>
      <c r="M43" s="441"/>
      <c r="N43" s="450">
        <v>0.1</v>
      </c>
      <c r="O43" s="449"/>
      <c r="P43" s="430"/>
      <c r="Q43" s="430"/>
      <c r="R43" s="488">
        <f>P43+Q43</f>
        <v>0</v>
      </c>
    </row>
    <row r="44" spans="2:18" ht="13.5" customHeight="1">
      <c r="B44" s="860"/>
      <c r="C44" s="446"/>
      <c r="D44" s="445"/>
      <c r="E44" s="445"/>
      <c r="F44" s="444"/>
      <c r="G44" s="849"/>
      <c r="H44" s="849"/>
      <c r="I44" s="862"/>
      <c r="J44" s="857"/>
      <c r="K44" s="443"/>
      <c r="L44" s="441"/>
      <c r="M44" s="441"/>
      <c r="N44" s="440">
        <v>0.2</v>
      </c>
      <c r="O44" s="449"/>
      <c r="P44" s="430"/>
      <c r="Q44" s="430"/>
      <c r="R44" s="488">
        <f>P44+Q44</f>
        <v>0</v>
      </c>
    </row>
    <row r="45" spans="2:18" ht="13.5" customHeight="1" thickBot="1">
      <c r="B45" s="897"/>
      <c r="C45" s="437"/>
      <c r="D45" s="436"/>
      <c r="E45" s="436"/>
      <c r="F45" s="435"/>
      <c r="G45" s="850"/>
      <c r="H45" s="850"/>
      <c r="I45" s="894"/>
      <c r="J45" s="858"/>
      <c r="K45" s="448">
        <f>K41+K40</f>
        <v>0</v>
      </c>
      <c r="L45" s="448"/>
      <c r="M45" s="433"/>
      <c r="N45" s="465">
        <v>0.5</v>
      </c>
      <c r="O45" s="431"/>
      <c r="P45" s="430"/>
      <c r="Q45" s="430"/>
      <c r="R45" s="429">
        <f>O45+P45+Q45</f>
        <v>0</v>
      </c>
    </row>
    <row r="46" spans="2:18" ht="13.5" customHeight="1">
      <c r="B46" s="859">
        <v>7</v>
      </c>
      <c r="C46" s="487">
        <v>0.75</v>
      </c>
      <c r="D46" s="461">
        <f>D48+D49</f>
        <v>0</v>
      </c>
      <c r="E46" s="461">
        <f>E48+E49</f>
        <v>0</v>
      </c>
      <c r="F46" s="461">
        <f>D46-E46</f>
        <v>0</v>
      </c>
      <c r="G46" s="855"/>
      <c r="H46" s="855"/>
      <c r="I46" s="861">
        <v>0.75</v>
      </c>
      <c r="J46" s="486"/>
      <c r="K46" s="472"/>
      <c r="L46" s="472"/>
      <c r="M46" s="472"/>
      <c r="N46" s="485"/>
      <c r="O46" s="485"/>
      <c r="P46" s="485"/>
      <c r="Q46" s="485"/>
      <c r="R46" s="461">
        <f>SUM(R50:R55)</f>
        <v>0</v>
      </c>
    </row>
    <row r="47" spans="2:18" ht="13.5" customHeight="1">
      <c r="B47" s="860"/>
      <c r="C47" s="470" t="s">
        <v>366</v>
      </c>
      <c r="D47" s="453"/>
      <c r="E47" s="453"/>
      <c r="F47" s="453">
        <f>D47-E47</f>
        <v>0</v>
      </c>
      <c r="G47" s="849"/>
      <c r="H47" s="849"/>
      <c r="I47" s="862"/>
      <c r="J47" s="848"/>
      <c r="K47" s="443"/>
      <c r="L47" s="443"/>
      <c r="M47" s="443"/>
      <c r="N47" s="484"/>
      <c r="O47" s="484"/>
      <c r="P47" s="484"/>
      <c r="Q47" s="484"/>
      <c r="R47" s="443"/>
    </row>
    <row r="48" spans="2:18" ht="13.5" customHeight="1">
      <c r="B48" s="860"/>
      <c r="C48" s="456" t="s">
        <v>362</v>
      </c>
      <c r="D48" s="441"/>
      <c r="E48" s="441"/>
      <c r="F48" s="441">
        <f>D48-E48</f>
        <v>0</v>
      </c>
      <c r="G48" s="849"/>
      <c r="H48" s="849"/>
      <c r="I48" s="862"/>
      <c r="J48" s="849"/>
      <c r="K48" s="441"/>
      <c r="L48" s="443"/>
      <c r="M48" s="443"/>
      <c r="N48" s="484"/>
      <c r="O48" s="484"/>
      <c r="P48" s="484"/>
      <c r="Q48" s="484"/>
      <c r="R48" s="443"/>
    </row>
    <row r="49" spans="2:22" ht="13.5" customHeight="1">
      <c r="B49" s="860"/>
      <c r="C49" s="456" t="s">
        <v>361</v>
      </c>
      <c r="D49" s="441"/>
      <c r="E49" s="441"/>
      <c r="F49" s="441">
        <f>D49-E49</f>
        <v>0</v>
      </c>
      <c r="G49" s="849"/>
      <c r="H49" s="849"/>
      <c r="I49" s="862"/>
      <c r="J49" s="849"/>
      <c r="K49" s="441"/>
      <c r="L49" s="451"/>
      <c r="M49" s="451"/>
      <c r="N49" s="483"/>
      <c r="O49" s="483"/>
      <c r="P49" s="483"/>
      <c r="Q49" s="483"/>
      <c r="R49" s="451"/>
    </row>
    <row r="50" spans="2:22" ht="13.5" customHeight="1">
      <c r="B50" s="860"/>
      <c r="C50" s="479"/>
      <c r="D50" s="445"/>
      <c r="E50" s="445"/>
      <c r="F50" s="444"/>
      <c r="G50" s="849"/>
      <c r="H50" s="849"/>
      <c r="I50" s="862"/>
      <c r="J50" s="849"/>
      <c r="K50" s="451"/>
      <c r="L50" s="441"/>
      <c r="M50" s="442"/>
      <c r="N50" s="440">
        <v>0</v>
      </c>
      <c r="O50" s="482"/>
      <c r="P50" s="430"/>
      <c r="Q50" s="430"/>
      <c r="R50" s="438">
        <f>P50+Q50</f>
        <v>0</v>
      </c>
    </row>
    <row r="51" spans="2:22" ht="13.5" customHeight="1">
      <c r="B51" s="860"/>
      <c r="C51" s="479"/>
      <c r="D51" s="445"/>
      <c r="E51" s="445"/>
      <c r="F51" s="444"/>
      <c r="G51" s="849"/>
      <c r="H51" s="849"/>
      <c r="I51" s="862"/>
      <c r="J51" s="849"/>
      <c r="K51" s="459"/>
      <c r="L51" s="441"/>
      <c r="M51" s="441"/>
      <c r="N51" s="440">
        <v>0.1</v>
      </c>
      <c r="O51" s="481"/>
      <c r="P51" s="430"/>
      <c r="Q51" s="430"/>
      <c r="R51" s="438">
        <f>P51+Q51</f>
        <v>0</v>
      </c>
    </row>
    <row r="52" spans="2:22" ht="13.5" customHeight="1">
      <c r="B52" s="860"/>
      <c r="C52" s="479"/>
      <c r="D52" s="445"/>
      <c r="E52" s="445"/>
      <c r="F52" s="444"/>
      <c r="G52" s="849"/>
      <c r="H52" s="849"/>
      <c r="I52" s="862"/>
      <c r="J52" s="849"/>
      <c r="K52" s="443"/>
      <c r="L52" s="441"/>
      <c r="M52" s="480"/>
      <c r="N52" s="440">
        <v>0.2</v>
      </c>
      <c r="O52" s="447"/>
      <c r="P52" s="430"/>
      <c r="Q52" s="430"/>
      <c r="R52" s="438">
        <f>P52+Q52</f>
        <v>0</v>
      </c>
    </row>
    <row r="53" spans="2:22" ht="13.5" customHeight="1">
      <c r="B53" s="860"/>
      <c r="C53" s="479"/>
      <c r="D53" s="445"/>
      <c r="E53" s="445"/>
      <c r="F53" s="444"/>
      <c r="G53" s="849"/>
      <c r="H53" s="849"/>
      <c r="I53" s="862"/>
      <c r="J53" s="849"/>
      <c r="K53" s="443"/>
      <c r="L53" s="441"/>
      <c r="M53" s="441"/>
      <c r="N53" s="440">
        <v>0.5</v>
      </c>
      <c r="O53" s="447"/>
      <c r="P53" s="430"/>
      <c r="Q53" s="430"/>
      <c r="R53" s="438">
        <f>P53+Q53</f>
        <v>0</v>
      </c>
    </row>
    <row r="54" spans="2:22" ht="13.5" customHeight="1">
      <c r="B54" s="860"/>
      <c r="C54" s="479"/>
      <c r="D54" s="445"/>
      <c r="E54" s="445"/>
      <c r="F54" s="444"/>
      <c r="G54" s="849"/>
      <c r="H54" s="849"/>
      <c r="I54" s="862"/>
      <c r="J54" s="849"/>
      <c r="K54" s="443"/>
      <c r="L54" s="441"/>
      <c r="M54" s="478"/>
      <c r="N54" s="440">
        <v>0.7</v>
      </c>
      <c r="O54" s="449"/>
      <c r="P54" s="477"/>
      <c r="Q54" s="477"/>
      <c r="R54" s="438">
        <f>P54+Q54</f>
        <v>0</v>
      </c>
    </row>
    <row r="55" spans="2:22" ht="13.5" customHeight="1" thickBot="1">
      <c r="B55" s="897"/>
      <c r="C55" s="476"/>
      <c r="D55" s="436"/>
      <c r="E55" s="436"/>
      <c r="F55" s="435"/>
      <c r="G55" s="850"/>
      <c r="H55" s="850"/>
      <c r="I55" s="894"/>
      <c r="J55" s="850"/>
      <c r="K55" s="434">
        <f>K48+K49</f>
        <v>0</v>
      </c>
      <c r="L55" s="434"/>
      <c r="M55" s="475"/>
      <c r="N55" s="474">
        <v>0.75</v>
      </c>
      <c r="O55" s="431"/>
      <c r="P55" s="431"/>
      <c r="Q55" s="431"/>
      <c r="R55" s="429">
        <f>O55+P55+Q55</f>
        <v>0</v>
      </c>
    </row>
    <row r="56" spans="2:22" ht="13.5" customHeight="1">
      <c r="B56" s="859">
        <v>8</v>
      </c>
      <c r="C56" s="473">
        <v>1</v>
      </c>
      <c r="D56" s="461">
        <f>D59+D60</f>
        <v>0</v>
      </c>
      <c r="E56" s="461">
        <f>E59+E60</f>
        <v>0</v>
      </c>
      <c r="F56" s="441">
        <f>D56-E56</f>
        <v>0</v>
      </c>
      <c r="G56" s="855"/>
      <c r="H56" s="855"/>
      <c r="I56" s="861">
        <v>1</v>
      </c>
      <c r="J56" s="461"/>
      <c r="K56" s="472"/>
      <c r="L56" s="472"/>
      <c r="M56" s="451"/>
      <c r="N56" s="471"/>
      <c r="O56" s="471"/>
      <c r="P56" s="471"/>
      <c r="Q56" s="471"/>
      <c r="R56" s="448">
        <f>SUM(R61:R66)</f>
        <v>0</v>
      </c>
    </row>
    <row r="57" spans="2:22" ht="13.5" customHeight="1">
      <c r="B57" s="860"/>
      <c r="C57" s="470" t="s">
        <v>366</v>
      </c>
      <c r="D57" s="441"/>
      <c r="E57" s="441"/>
      <c r="F57" s="441">
        <f>D57-E57</f>
        <v>0</v>
      </c>
      <c r="G57" s="849"/>
      <c r="H57" s="849"/>
      <c r="I57" s="862"/>
      <c r="J57" s="848"/>
      <c r="K57" s="452"/>
      <c r="L57" s="451"/>
      <c r="M57" s="443"/>
      <c r="N57" s="443"/>
      <c r="O57" s="443"/>
      <c r="P57" s="443"/>
      <c r="Q57" s="443"/>
      <c r="R57" s="443"/>
    </row>
    <row r="58" spans="2:22" ht="13.5" customHeight="1">
      <c r="B58" s="860"/>
      <c r="C58" s="458" t="s">
        <v>365</v>
      </c>
      <c r="D58" s="457"/>
      <c r="E58" s="457"/>
      <c r="F58" s="441">
        <f>D58-E58</f>
        <v>0</v>
      </c>
      <c r="G58" s="849"/>
      <c r="H58" s="849"/>
      <c r="I58" s="862"/>
      <c r="J58" s="849"/>
      <c r="K58" s="452"/>
      <c r="L58" s="443"/>
      <c r="M58" s="443"/>
      <c r="N58" s="443"/>
      <c r="O58" s="451"/>
      <c r="P58" s="451"/>
      <c r="Q58" s="451"/>
      <c r="R58" s="451"/>
    </row>
    <row r="59" spans="2:22" ht="13.5" customHeight="1">
      <c r="B59" s="860"/>
      <c r="C59" s="456" t="s">
        <v>362</v>
      </c>
      <c r="D59" s="441"/>
      <c r="E59" s="441"/>
      <c r="F59" s="441">
        <f>D59-E59</f>
        <v>0</v>
      </c>
      <c r="G59" s="849"/>
      <c r="H59" s="849"/>
      <c r="I59" s="862"/>
      <c r="J59" s="849"/>
      <c r="K59" s="441"/>
      <c r="L59" s="443"/>
      <c r="M59" s="443"/>
      <c r="N59" s="469"/>
      <c r="O59" s="449"/>
      <c r="P59" s="467"/>
      <c r="Q59" s="467"/>
      <c r="R59" s="454"/>
    </row>
    <row r="60" spans="2:22" ht="15.75" customHeight="1">
      <c r="B60" s="860"/>
      <c r="C60" s="456" t="s">
        <v>361</v>
      </c>
      <c r="D60" s="441"/>
      <c r="E60" s="441"/>
      <c r="F60" s="441">
        <f>D60-E60</f>
        <v>0</v>
      </c>
      <c r="G60" s="849"/>
      <c r="H60" s="849"/>
      <c r="I60" s="862"/>
      <c r="J60" s="849"/>
      <c r="K60" s="441"/>
      <c r="L60" s="443"/>
      <c r="M60" s="443"/>
      <c r="N60" s="468"/>
      <c r="O60" s="447"/>
      <c r="P60" s="467"/>
      <c r="Q60" s="467"/>
      <c r="R60" s="454"/>
      <c r="S60" s="420"/>
      <c r="T60" s="420"/>
      <c r="U60" s="420"/>
      <c r="V60" s="420"/>
    </row>
    <row r="61" spans="2:22">
      <c r="B61" s="860"/>
      <c r="C61" s="466"/>
      <c r="D61" s="443"/>
      <c r="E61" s="443"/>
      <c r="F61" s="443"/>
      <c r="G61" s="849"/>
      <c r="H61" s="849"/>
      <c r="I61" s="862"/>
      <c r="J61" s="849"/>
      <c r="K61" s="443"/>
      <c r="L61" s="441"/>
      <c r="M61" s="441"/>
      <c r="N61" s="450">
        <v>0</v>
      </c>
      <c r="O61" s="447"/>
      <c r="P61" s="430"/>
      <c r="Q61" s="430"/>
      <c r="R61" s="438">
        <f>P61+Q61</f>
        <v>0</v>
      </c>
      <c r="S61" s="420"/>
      <c r="T61" s="420"/>
      <c r="U61" s="420"/>
      <c r="V61" s="420"/>
    </row>
    <row r="62" spans="2:22">
      <c r="B62" s="860"/>
      <c r="C62" s="466"/>
      <c r="D62" s="443"/>
      <c r="E62" s="443"/>
      <c r="F62" s="443"/>
      <c r="G62" s="849"/>
      <c r="H62" s="849"/>
      <c r="I62" s="862"/>
      <c r="J62" s="849"/>
      <c r="K62" s="443"/>
      <c r="L62" s="448"/>
      <c r="M62" s="441"/>
      <c r="N62" s="440">
        <v>0.1</v>
      </c>
      <c r="O62" s="447"/>
      <c r="P62" s="430"/>
      <c r="Q62" s="430"/>
      <c r="R62" s="438">
        <f>P62+Q62</f>
        <v>0</v>
      </c>
    </row>
    <row r="63" spans="2:22" ht="15.75" customHeight="1">
      <c r="B63" s="860"/>
      <c r="C63" s="446"/>
      <c r="D63" s="445"/>
      <c r="E63" s="445"/>
      <c r="F63" s="444"/>
      <c r="G63" s="849"/>
      <c r="H63" s="849"/>
      <c r="I63" s="862"/>
      <c r="J63" s="849"/>
      <c r="K63" s="451"/>
      <c r="L63" s="441"/>
      <c r="M63" s="441"/>
      <c r="N63" s="440">
        <v>0.2</v>
      </c>
      <c r="O63" s="447"/>
      <c r="P63" s="430"/>
      <c r="Q63" s="430"/>
      <c r="R63" s="438">
        <f>P63+Q63</f>
        <v>0</v>
      </c>
    </row>
    <row r="64" spans="2:22">
      <c r="B64" s="860"/>
      <c r="C64" s="446"/>
      <c r="D64" s="445"/>
      <c r="E64" s="445"/>
      <c r="F64" s="444"/>
      <c r="G64" s="849"/>
      <c r="H64" s="849"/>
      <c r="I64" s="862"/>
      <c r="J64" s="849"/>
      <c r="K64" s="443"/>
      <c r="L64" s="441"/>
      <c r="M64" s="441"/>
      <c r="N64" s="465">
        <v>0.5</v>
      </c>
      <c r="O64" s="447"/>
      <c r="P64" s="430"/>
      <c r="Q64" s="430"/>
      <c r="R64" s="438">
        <f>P64+Q64</f>
        <v>0</v>
      </c>
    </row>
    <row r="65" spans="2:18">
      <c r="B65" s="860"/>
      <c r="C65" s="446"/>
      <c r="D65" s="445"/>
      <c r="E65" s="445"/>
      <c r="F65" s="444"/>
      <c r="G65" s="849"/>
      <c r="H65" s="849"/>
      <c r="I65" s="862"/>
      <c r="J65" s="849"/>
      <c r="K65" s="452"/>
      <c r="L65" s="453"/>
      <c r="M65" s="453"/>
      <c r="N65" s="440">
        <v>0.7</v>
      </c>
      <c r="O65" s="439"/>
      <c r="P65" s="430"/>
      <c r="Q65" s="430"/>
      <c r="R65" s="438">
        <f>P65+Q65</f>
        <v>0</v>
      </c>
    </row>
    <row r="66" spans="2:18" ht="15" thickBot="1">
      <c r="B66" s="897"/>
      <c r="C66" s="437"/>
      <c r="D66" s="436"/>
      <c r="E66" s="436"/>
      <c r="F66" s="435"/>
      <c r="G66" s="850"/>
      <c r="H66" s="850"/>
      <c r="I66" s="894"/>
      <c r="J66" s="850"/>
      <c r="K66" s="434">
        <f>K59+K60</f>
        <v>0</v>
      </c>
      <c r="L66" s="434"/>
      <c r="M66" s="434"/>
      <c r="N66" s="464">
        <v>1</v>
      </c>
      <c r="O66" s="431"/>
      <c r="P66" s="430"/>
      <c r="Q66" s="430"/>
      <c r="R66" s="429">
        <f>O66+P66+Q66</f>
        <v>0</v>
      </c>
    </row>
    <row r="67" spans="2:18">
      <c r="B67" s="859">
        <v>9</v>
      </c>
      <c r="C67" s="463">
        <v>1.5</v>
      </c>
      <c r="D67" s="461">
        <f>D70+D71</f>
        <v>0</v>
      </c>
      <c r="E67" s="461">
        <f>E70+E71</f>
        <v>0</v>
      </c>
      <c r="F67" s="441">
        <f>D67-E67</f>
        <v>0</v>
      </c>
      <c r="G67" s="855"/>
      <c r="H67" s="855"/>
      <c r="I67" s="861">
        <v>1.5</v>
      </c>
      <c r="J67" s="461"/>
      <c r="K67" s="451"/>
      <c r="L67" s="451"/>
      <c r="M67" s="451"/>
      <c r="N67" s="462"/>
      <c r="O67" s="462"/>
      <c r="P67" s="462"/>
      <c r="Q67" s="462"/>
      <c r="R67" s="461">
        <f>SUM(R72:R78)</f>
        <v>0</v>
      </c>
    </row>
    <row r="68" spans="2:18">
      <c r="B68" s="860"/>
      <c r="C68" s="460" t="s">
        <v>364</v>
      </c>
      <c r="D68" s="442"/>
      <c r="E68" s="448"/>
      <c r="F68" s="441">
        <f>D68-E68</f>
        <v>0</v>
      </c>
      <c r="G68" s="849"/>
      <c r="H68" s="849"/>
      <c r="I68" s="862"/>
      <c r="J68" s="848"/>
      <c r="K68" s="443"/>
      <c r="L68" s="459"/>
      <c r="M68" s="443"/>
      <c r="N68" s="443"/>
      <c r="O68" s="443"/>
      <c r="P68" s="451"/>
      <c r="Q68" s="443"/>
      <c r="R68" s="451"/>
    </row>
    <row r="69" spans="2:18">
      <c r="B69" s="860"/>
      <c r="C69" s="458" t="s">
        <v>363</v>
      </c>
      <c r="D69" s="457"/>
      <c r="E69" s="457"/>
      <c r="F69" s="441">
        <f>D69-E69</f>
        <v>0</v>
      </c>
      <c r="G69" s="849"/>
      <c r="H69" s="849"/>
      <c r="I69" s="862"/>
      <c r="J69" s="849"/>
      <c r="K69" s="443"/>
      <c r="L69" s="443"/>
      <c r="M69" s="443"/>
      <c r="N69" s="443"/>
      <c r="O69" s="454"/>
      <c r="P69" s="454"/>
      <c r="Q69" s="454"/>
      <c r="R69" s="454"/>
    </row>
    <row r="70" spans="2:18">
      <c r="B70" s="860"/>
      <c r="C70" s="456" t="s">
        <v>362</v>
      </c>
      <c r="D70" s="441"/>
      <c r="E70" s="441"/>
      <c r="F70" s="441">
        <f>D70-E70</f>
        <v>0</v>
      </c>
      <c r="G70" s="849"/>
      <c r="H70" s="849"/>
      <c r="I70" s="862"/>
      <c r="J70" s="849"/>
      <c r="K70" s="441"/>
      <c r="L70" s="443"/>
      <c r="M70" s="452"/>
      <c r="N70" s="443"/>
      <c r="O70" s="454"/>
      <c r="P70" s="454"/>
      <c r="Q70" s="454"/>
      <c r="R70" s="454"/>
    </row>
    <row r="71" spans="2:18">
      <c r="B71" s="860"/>
      <c r="C71" s="456" t="s">
        <v>361</v>
      </c>
      <c r="D71" s="441"/>
      <c r="E71" s="441"/>
      <c r="F71" s="441">
        <f>D71-E71</f>
        <v>0</v>
      </c>
      <c r="G71" s="849"/>
      <c r="H71" s="849"/>
      <c r="I71" s="862"/>
      <c r="J71" s="849"/>
      <c r="K71" s="441"/>
      <c r="L71" s="443"/>
      <c r="M71" s="452"/>
      <c r="N71" s="451"/>
      <c r="O71" s="455"/>
      <c r="P71" s="454"/>
      <c r="Q71" s="455"/>
      <c r="R71" s="454"/>
    </row>
    <row r="72" spans="2:18">
      <c r="B72" s="860"/>
      <c r="C72" s="446"/>
      <c r="D72" s="445"/>
      <c r="E72" s="445"/>
      <c r="F72" s="444"/>
      <c r="G72" s="849"/>
      <c r="H72" s="849"/>
      <c r="I72" s="862"/>
      <c r="J72" s="849"/>
      <c r="K72" s="443"/>
      <c r="L72" s="448"/>
      <c r="M72" s="453"/>
      <c r="N72" s="450">
        <v>0</v>
      </c>
      <c r="O72" s="449"/>
      <c r="P72" s="430"/>
      <c r="Q72" s="430"/>
      <c r="R72" s="438">
        <f t="shared" ref="R72:R77" si="1">P72+Q72</f>
        <v>0</v>
      </c>
    </row>
    <row r="73" spans="2:18">
      <c r="B73" s="860"/>
      <c r="C73" s="446"/>
      <c r="D73" s="445"/>
      <c r="E73" s="445"/>
      <c r="F73" s="444"/>
      <c r="G73" s="849"/>
      <c r="H73" s="849"/>
      <c r="I73" s="862"/>
      <c r="J73" s="849"/>
      <c r="K73" s="452"/>
      <c r="L73" s="442"/>
      <c r="M73" s="448"/>
      <c r="N73" s="450">
        <v>0.1</v>
      </c>
      <c r="O73" s="449"/>
      <c r="P73" s="430"/>
      <c r="Q73" s="430"/>
      <c r="R73" s="438">
        <f t="shared" si="1"/>
        <v>0</v>
      </c>
    </row>
    <row r="74" spans="2:18">
      <c r="B74" s="860"/>
      <c r="C74" s="446"/>
      <c r="D74" s="445"/>
      <c r="E74" s="445"/>
      <c r="F74" s="444"/>
      <c r="G74" s="849"/>
      <c r="H74" s="849"/>
      <c r="I74" s="862"/>
      <c r="J74" s="849"/>
      <c r="K74" s="451"/>
      <c r="L74" s="441"/>
      <c r="M74" s="441"/>
      <c r="N74" s="450">
        <v>0.2</v>
      </c>
      <c r="O74" s="449"/>
      <c r="P74" s="430"/>
      <c r="Q74" s="430"/>
      <c r="R74" s="438">
        <f t="shared" si="1"/>
        <v>0</v>
      </c>
    </row>
    <row r="75" spans="2:18">
      <c r="B75" s="860"/>
      <c r="C75" s="446"/>
      <c r="D75" s="445"/>
      <c r="E75" s="445"/>
      <c r="F75" s="444"/>
      <c r="G75" s="849"/>
      <c r="H75" s="849"/>
      <c r="I75" s="862"/>
      <c r="J75" s="849"/>
      <c r="K75" s="443"/>
      <c r="L75" s="441"/>
      <c r="M75" s="441"/>
      <c r="N75" s="440">
        <v>0.5</v>
      </c>
      <c r="O75" s="447"/>
      <c r="P75" s="430"/>
      <c r="Q75" s="430"/>
      <c r="R75" s="438">
        <f t="shared" si="1"/>
        <v>0</v>
      </c>
    </row>
    <row r="76" spans="2:18">
      <c r="B76" s="860"/>
      <c r="C76" s="446"/>
      <c r="D76" s="445"/>
      <c r="E76" s="445"/>
      <c r="F76" s="444"/>
      <c r="G76" s="849"/>
      <c r="H76" s="849"/>
      <c r="I76" s="862"/>
      <c r="J76" s="849"/>
      <c r="K76" s="443"/>
      <c r="L76" s="448"/>
      <c r="M76" s="441"/>
      <c r="N76" s="440">
        <v>0.7</v>
      </c>
      <c r="O76" s="447"/>
      <c r="P76" s="430"/>
      <c r="Q76" s="430"/>
      <c r="R76" s="438">
        <f t="shared" si="1"/>
        <v>0</v>
      </c>
    </row>
    <row r="77" spans="2:18">
      <c r="B77" s="860"/>
      <c r="C77" s="446"/>
      <c r="D77" s="445"/>
      <c r="E77" s="445"/>
      <c r="F77" s="444"/>
      <c r="G77" s="849"/>
      <c r="H77" s="849"/>
      <c r="I77" s="862"/>
      <c r="J77" s="849"/>
      <c r="K77" s="443"/>
      <c r="L77" s="442"/>
      <c r="M77" s="441"/>
      <c r="N77" s="440">
        <v>1</v>
      </c>
      <c r="O77" s="439"/>
      <c r="P77" s="430"/>
      <c r="Q77" s="430"/>
      <c r="R77" s="438">
        <f t="shared" si="1"/>
        <v>0</v>
      </c>
    </row>
    <row r="78" spans="2:18" ht="15" thickBot="1">
      <c r="B78" s="897"/>
      <c r="C78" s="437"/>
      <c r="D78" s="436"/>
      <c r="E78" s="436"/>
      <c r="F78" s="435"/>
      <c r="G78" s="850"/>
      <c r="H78" s="850"/>
      <c r="I78" s="894"/>
      <c r="J78" s="850"/>
      <c r="K78" s="434">
        <f>K70+K71</f>
        <v>0</v>
      </c>
      <c r="L78" s="433"/>
      <c r="M78" s="433"/>
      <c r="N78" s="432">
        <v>1.5</v>
      </c>
      <c r="O78" s="431"/>
      <c r="P78" s="430"/>
      <c r="Q78" s="430"/>
      <c r="R78" s="429">
        <f>O78+P78+Q78</f>
        <v>0</v>
      </c>
    </row>
    <row r="79" spans="2:18" ht="15.75" thickBot="1">
      <c r="B79" s="428" t="s">
        <v>2</v>
      </c>
      <c r="C79" s="891" t="s">
        <v>412</v>
      </c>
      <c r="D79" s="892"/>
      <c r="E79" s="892"/>
      <c r="F79" s="892"/>
      <c r="G79" s="892"/>
      <c r="H79" s="892"/>
      <c r="I79" s="893"/>
      <c r="J79" s="427">
        <f>J18+J23+J30+J38+J46+J56+J67</f>
        <v>0</v>
      </c>
      <c r="K79" s="427">
        <f>K18+K29+K37+K45+K55+K66+K78</f>
        <v>0</v>
      </c>
      <c r="L79" s="425">
        <f>L27+L28+L29+L34+L35+L36+L37+L42+L43+L44+L45+L50+L51+L52+L53+L54+L55+L61+L62+L63+L64+L65+L66+L72+L73+L74+L75+L76+L77+L78</f>
        <v>0</v>
      </c>
      <c r="M79" s="425">
        <f>M27+M28+M29+M34+M35+M36+M37+M42+M43+M44+M45+M50+M51+M52+M53+M54+M55+M61+M62+M63+M64+M65+M66+M72+M73+M74+M75+M76+M77+M78</f>
        <v>0</v>
      </c>
      <c r="N79" s="426"/>
      <c r="O79" s="425">
        <f>O18+O29+O37+O45+O55+O66+O78</f>
        <v>0</v>
      </c>
      <c r="P79" s="425">
        <f>P27+P28+P29+P34+P35+P36+P37+P42+P43+P44+P45+P50+P51+P52+P53+P54+P55+P61+P62+P63+P64+P65+P66+P72+P73+P74+P75+P77+P78+P76</f>
        <v>0</v>
      </c>
      <c r="Q79" s="425">
        <f>Q27+Q28+Q29+Q34+Q35+Q36+Q37+Q42+Q43+Q44+Q45+Q50+Q51+Q52+Q53+Q54+Q55+Q61+Q62+Q63+Q64+Q65+Q66+Q72+Q73+Q74+Q75+Q77+Q78+Q76</f>
        <v>0</v>
      </c>
      <c r="R79" s="424">
        <f>R18+R23+R30+R38+R46+R56+R67</f>
        <v>0</v>
      </c>
    </row>
    <row r="80" spans="2:18">
      <c r="B80" s="421"/>
      <c r="C80" s="304"/>
      <c r="D80" s="423"/>
      <c r="E80" s="421"/>
      <c r="F80" s="421"/>
      <c r="G80" s="421"/>
      <c r="H80" s="421"/>
      <c r="I80" s="421"/>
      <c r="J80" s="421"/>
      <c r="K80" s="422"/>
      <c r="L80" s="421"/>
      <c r="M80" s="421"/>
      <c r="N80" s="421"/>
      <c r="O80" s="421"/>
      <c r="P80" s="421"/>
      <c r="Q80" s="421"/>
      <c r="R80" s="421"/>
    </row>
    <row r="81" spans="2:18">
      <c r="B81" s="417"/>
      <c r="C81" s="419" t="s">
        <v>205</v>
      </c>
      <c r="D81" s="417"/>
      <c r="E81" s="417"/>
      <c r="F81" s="417"/>
      <c r="G81" s="417"/>
      <c r="H81" s="417"/>
      <c r="I81" s="417"/>
      <c r="J81" s="417"/>
      <c r="K81" s="418"/>
      <c r="L81" s="417"/>
      <c r="M81" s="417"/>
      <c r="N81" s="417"/>
      <c r="O81" s="417"/>
      <c r="P81" s="417"/>
      <c r="Q81" s="417"/>
      <c r="R81" s="417"/>
    </row>
    <row r="82" spans="2:18" ht="14.25" customHeight="1">
      <c r="B82" s="417"/>
      <c r="C82" s="890" t="s">
        <v>359</v>
      </c>
      <c r="D82" s="890"/>
      <c r="E82" s="890"/>
      <c r="F82" s="890"/>
      <c r="G82" s="890"/>
      <c r="H82" s="890"/>
      <c r="I82" s="890"/>
      <c r="J82" s="890"/>
      <c r="K82" s="890"/>
      <c r="L82" s="890"/>
      <c r="M82" s="890"/>
      <c r="N82" s="890"/>
      <c r="O82" s="890"/>
      <c r="P82" s="890"/>
      <c r="Q82" s="890"/>
      <c r="R82" s="890"/>
    </row>
    <row r="83" spans="2:18" ht="14.25" customHeight="1">
      <c r="B83" s="417"/>
      <c r="C83" s="851" t="s">
        <v>358</v>
      </c>
      <c r="D83" s="851"/>
      <c r="E83" s="851"/>
      <c r="F83" s="851"/>
      <c r="G83" s="851"/>
      <c r="H83" s="851"/>
      <c r="I83" s="851"/>
      <c r="J83" s="851"/>
      <c r="K83" s="851"/>
      <c r="L83" s="851"/>
      <c r="M83" s="851"/>
      <c r="N83" s="851"/>
      <c r="O83" s="851"/>
      <c r="P83" s="851"/>
      <c r="Q83" s="851"/>
      <c r="R83" s="851"/>
    </row>
    <row r="84" spans="2:18">
      <c r="B84" s="417"/>
      <c r="C84" s="417"/>
      <c r="D84" s="417"/>
      <c r="E84" s="417"/>
      <c r="F84" s="417"/>
      <c r="G84" s="417"/>
      <c r="H84" s="417"/>
      <c r="I84" s="417"/>
      <c r="J84" s="417"/>
      <c r="K84" s="418"/>
      <c r="L84" s="417"/>
      <c r="M84" s="417"/>
      <c r="N84" s="417"/>
      <c r="O84" s="417"/>
      <c r="P84" s="417"/>
      <c r="Q84" s="417"/>
      <c r="R84" s="417"/>
    </row>
    <row r="85" spans="2:18">
      <c r="B85" s="417"/>
      <c r="C85" s="417"/>
      <c r="D85" s="417"/>
      <c r="E85" s="417"/>
      <c r="F85" s="417"/>
      <c r="G85" s="417"/>
      <c r="H85" s="417"/>
      <c r="I85" s="417"/>
      <c r="J85" s="417"/>
      <c r="K85" s="418"/>
      <c r="L85" s="417"/>
      <c r="M85" s="417"/>
      <c r="N85" s="417"/>
      <c r="O85" s="417"/>
      <c r="P85" s="417"/>
      <c r="Q85" s="417"/>
      <c r="R85" s="417"/>
    </row>
    <row r="86" spans="2:18">
      <c r="B86" s="417"/>
      <c r="C86" s="417"/>
      <c r="D86" s="417"/>
      <c r="E86" s="417"/>
      <c r="F86" s="417"/>
      <c r="G86" s="417"/>
      <c r="H86" s="417"/>
      <c r="I86" s="417"/>
      <c r="J86" s="417"/>
      <c r="K86" s="418"/>
      <c r="L86" s="417"/>
      <c r="M86" s="417"/>
      <c r="N86" s="417"/>
      <c r="O86" s="417"/>
      <c r="P86" s="417"/>
      <c r="Q86" s="417"/>
      <c r="R86" s="417"/>
    </row>
    <row r="87" spans="2:18">
      <c r="B87" s="417"/>
      <c r="C87" s="417"/>
      <c r="D87" s="417"/>
      <c r="E87" s="417"/>
      <c r="F87" s="417"/>
      <c r="G87" s="417"/>
      <c r="H87" s="417"/>
      <c r="I87" s="417"/>
      <c r="J87" s="417"/>
      <c r="K87" s="418"/>
      <c r="L87" s="417"/>
      <c r="M87" s="417"/>
      <c r="N87" s="417"/>
      <c r="O87" s="417"/>
      <c r="P87" s="417"/>
      <c r="Q87" s="417"/>
      <c r="R87" s="417"/>
    </row>
    <row r="88" spans="2:18">
      <c r="B88" s="417"/>
      <c r="C88" s="417"/>
      <c r="D88" s="417"/>
      <c r="E88" s="417"/>
      <c r="F88" s="417"/>
      <c r="G88" s="417"/>
      <c r="H88" s="417"/>
      <c r="I88" s="417"/>
      <c r="J88" s="417"/>
      <c r="K88" s="418"/>
      <c r="L88" s="417"/>
      <c r="M88" s="417"/>
      <c r="N88" s="417"/>
      <c r="O88" s="417"/>
      <c r="P88" s="417"/>
      <c r="Q88" s="417"/>
      <c r="R88" s="417"/>
    </row>
    <row r="89" spans="2:18">
      <c r="B89" s="417"/>
      <c r="C89" s="417"/>
      <c r="D89" s="417"/>
      <c r="E89" s="417"/>
      <c r="F89" s="417"/>
      <c r="G89" s="417"/>
      <c r="H89" s="417"/>
      <c r="I89" s="417"/>
      <c r="J89" s="417"/>
      <c r="K89" s="418"/>
      <c r="L89" s="417"/>
      <c r="M89" s="417"/>
      <c r="N89" s="417"/>
      <c r="O89" s="417"/>
      <c r="P89" s="417"/>
      <c r="Q89" s="417"/>
      <c r="R89" s="417"/>
    </row>
    <row r="90" spans="2:18">
      <c r="B90" s="417"/>
      <c r="C90" s="417"/>
      <c r="D90" s="417"/>
      <c r="E90" s="417"/>
      <c r="F90" s="417"/>
      <c r="G90" s="417"/>
      <c r="H90" s="417"/>
      <c r="I90" s="417"/>
      <c r="J90" s="417"/>
      <c r="K90" s="418"/>
      <c r="L90" s="417"/>
      <c r="M90" s="417"/>
      <c r="N90" s="417"/>
      <c r="O90" s="417"/>
      <c r="P90" s="417"/>
      <c r="Q90" s="417"/>
      <c r="R90" s="417"/>
    </row>
    <row r="91" spans="2:18">
      <c r="B91" s="417"/>
      <c r="C91" s="417"/>
      <c r="D91" s="417"/>
      <c r="E91" s="417"/>
      <c r="F91" s="417"/>
      <c r="G91" s="417"/>
      <c r="H91" s="417"/>
      <c r="I91" s="417"/>
      <c r="J91" s="417"/>
      <c r="K91" s="418"/>
      <c r="L91" s="417"/>
      <c r="M91" s="417"/>
      <c r="N91" s="417"/>
      <c r="O91" s="417"/>
      <c r="P91" s="417"/>
      <c r="Q91" s="417"/>
      <c r="R91" s="417"/>
    </row>
    <row r="92" spans="2:18">
      <c r="B92" s="417"/>
      <c r="C92" s="417"/>
      <c r="D92" s="417"/>
      <c r="E92" s="417"/>
      <c r="F92" s="417"/>
      <c r="G92" s="417"/>
      <c r="H92" s="417"/>
      <c r="I92" s="417"/>
      <c r="J92" s="417"/>
      <c r="K92" s="418"/>
      <c r="L92" s="417"/>
      <c r="M92" s="417"/>
      <c r="N92" s="417"/>
      <c r="O92" s="417"/>
      <c r="P92" s="417"/>
      <c r="Q92" s="417"/>
      <c r="R92" s="417"/>
    </row>
    <row r="93" spans="2:18">
      <c r="B93" s="417"/>
      <c r="C93" s="417"/>
      <c r="D93" s="417"/>
      <c r="E93" s="417"/>
      <c r="F93" s="417"/>
      <c r="G93" s="417"/>
      <c r="H93" s="417"/>
      <c r="I93" s="417"/>
      <c r="J93" s="417"/>
      <c r="K93" s="418"/>
      <c r="L93" s="417"/>
      <c r="M93" s="417"/>
      <c r="N93" s="417"/>
      <c r="O93" s="417"/>
      <c r="P93" s="417"/>
      <c r="Q93" s="417"/>
      <c r="R93" s="417"/>
    </row>
    <row r="94" spans="2:18">
      <c r="B94" s="417"/>
      <c r="C94" s="417"/>
      <c r="D94" s="417"/>
      <c r="E94" s="417"/>
      <c r="F94" s="417"/>
      <c r="G94" s="417"/>
      <c r="H94" s="417"/>
      <c r="I94" s="417"/>
      <c r="J94" s="417"/>
      <c r="K94" s="418"/>
      <c r="L94" s="417"/>
      <c r="M94" s="417"/>
      <c r="N94" s="417"/>
      <c r="O94" s="417"/>
      <c r="P94" s="417"/>
      <c r="Q94" s="417"/>
      <c r="R94" s="417"/>
    </row>
    <row r="95" spans="2:18">
      <c r="B95" s="417"/>
      <c r="C95" s="417"/>
      <c r="D95" s="417"/>
      <c r="E95" s="417"/>
      <c r="F95" s="417"/>
      <c r="G95" s="417"/>
      <c r="H95" s="417"/>
      <c r="I95" s="417"/>
      <c r="J95" s="417"/>
      <c r="K95" s="418"/>
      <c r="L95" s="417"/>
      <c r="M95" s="417"/>
      <c r="N95" s="417"/>
      <c r="O95" s="417"/>
      <c r="P95" s="417"/>
      <c r="Q95" s="417"/>
      <c r="R95" s="417"/>
    </row>
    <row r="96" spans="2:18">
      <c r="B96" s="417"/>
      <c r="C96" s="417"/>
      <c r="D96" s="417"/>
      <c r="E96" s="417"/>
      <c r="F96" s="417"/>
      <c r="G96" s="417"/>
      <c r="H96" s="417"/>
      <c r="I96" s="417"/>
      <c r="J96" s="417"/>
      <c r="K96" s="418"/>
      <c r="L96" s="417"/>
      <c r="M96" s="417"/>
      <c r="N96" s="417"/>
      <c r="O96" s="417"/>
      <c r="P96" s="417"/>
      <c r="Q96" s="417"/>
      <c r="R96" s="417"/>
    </row>
    <row r="97" spans="2:18">
      <c r="B97" s="417"/>
      <c r="C97" s="417"/>
      <c r="D97" s="417"/>
      <c r="E97" s="417"/>
      <c r="F97" s="417"/>
      <c r="G97" s="417"/>
      <c r="H97" s="417"/>
      <c r="I97" s="417"/>
      <c r="J97" s="417"/>
      <c r="K97" s="418"/>
      <c r="L97" s="417"/>
      <c r="M97" s="417"/>
      <c r="N97" s="417"/>
      <c r="O97" s="417"/>
      <c r="P97" s="417"/>
      <c r="Q97" s="417"/>
      <c r="R97" s="417"/>
    </row>
    <row r="98" spans="2:18">
      <c r="B98" s="417"/>
      <c r="C98" s="417"/>
      <c r="D98" s="417"/>
      <c r="E98" s="417"/>
      <c r="F98" s="417"/>
      <c r="G98" s="417"/>
      <c r="H98" s="417"/>
      <c r="I98" s="417"/>
      <c r="J98" s="417"/>
      <c r="K98" s="418"/>
      <c r="L98" s="417"/>
      <c r="M98" s="417"/>
      <c r="N98" s="417"/>
      <c r="O98" s="417"/>
      <c r="P98" s="417"/>
      <c r="Q98" s="417"/>
      <c r="R98" s="417"/>
    </row>
    <row r="99" spans="2:18">
      <c r="B99" s="417"/>
      <c r="C99" s="417"/>
      <c r="D99" s="417"/>
      <c r="E99" s="417"/>
      <c r="F99" s="417"/>
      <c r="G99" s="417"/>
      <c r="H99" s="417"/>
      <c r="I99" s="417"/>
      <c r="J99" s="417"/>
      <c r="K99" s="418"/>
      <c r="L99" s="417"/>
      <c r="M99" s="417"/>
      <c r="N99" s="417"/>
      <c r="O99" s="417"/>
      <c r="P99" s="417"/>
      <c r="Q99" s="417"/>
      <c r="R99" s="417"/>
    </row>
    <row r="100" spans="2:18">
      <c r="B100" s="417"/>
      <c r="C100" s="417"/>
      <c r="D100" s="417"/>
      <c r="E100" s="417"/>
      <c r="F100" s="417"/>
      <c r="G100" s="417"/>
      <c r="H100" s="417"/>
      <c r="I100" s="417"/>
      <c r="J100" s="417"/>
      <c r="K100" s="418"/>
      <c r="L100" s="417"/>
      <c r="M100" s="417"/>
      <c r="N100" s="417"/>
      <c r="O100" s="417"/>
      <c r="P100" s="417"/>
      <c r="Q100" s="417"/>
      <c r="R100" s="417"/>
    </row>
    <row r="101" spans="2:18">
      <c r="B101" s="417"/>
      <c r="C101" s="417"/>
      <c r="D101" s="417"/>
      <c r="E101" s="417"/>
      <c r="F101" s="417"/>
      <c r="G101" s="417"/>
      <c r="H101" s="417"/>
      <c r="I101" s="417"/>
      <c r="J101" s="417"/>
      <c r="K101" s="418"/>
      <c r="L101" s="417"/>
      <c r="M101" s="417"/>
      <c r="N101" s="417"/>
      <c r="O101" s="417"/>
      <c r="P101" s="417"/>
      <c r="Q101" s="417"/>
      <c r="R101" s="417"/>
    </row>
  </sheetData>
  <mergeCells count="64">
    <mergeCell ref="B7:B8"/>
    <mergeCell ref="C7:C8"/>
    <mergeCell ref="D7:D8"/>
    <mergeCell ref="H7:H8"/>
    <mergeCell ref="B1:C1"/>
    <mergeCell ref="B2:R2"/>
    <mergeCell ref="B3:R3"/>
    <mergeCell ref="B4:R4"/>
    <mergeCell ref="B5:R5"/>
    <mergeCell ref="E6:R6"/>
    <mergeCell ref="K7:K8"/>
    <mergeCell ref="G10:G12"/>
    <mergeCell ref="H10:H11"/>
    <mergeCell ref="E7:E8"/>
    <mergeCell ref="F7:F8"/>
    <mergeCell ref="G7:G8"/>
    <mergeCell ref="I7:I8"/>
    <mergeCell ref="J7:J8"/>
    <mergeCell ref="O7:R7"/>
    <mergeCell ref="L7:M7"/>
    <mergeCell ref="N7:N8"/>
    <mergeCell ref="B46:B55"/>
    <mergeCell ref="G46:G55"/>
    <mergeCell ref="H46:H55"/>
    <mergeCell ref="I46:I55"/>
    <mergeCell ref="J47:J55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</mergeCells>
  <printOptions horizontalCentered="1"/>
  <pageMargins left="0.35433070866141703" right="0.196850393700787" top="0.39370078740157499" bottom="0.23622047244094499" header="0.15748031496063" footer="0.15748031496063"/>
  <pageSetup paperSize="9" scale="40" orientation="landscape" horizontalDpi="4294967292" r:id="rId1"/>
  <headerFooter alignWithMargins="0">
    <oddHeader xml:space="preserve">&amp;L&amp;"Tahoma,Regular"&amp;10Bank/Savings House_________________________&amp;R&amp;"Tahoma,Regular"&amp;10APKR - PSO Form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zoomScale="70" zoomScaleNormal="70" workbookViewId="0">
      <selection activeCell="C7" sqref="C7:C8"/>
    </sheetView>
  </sheetViews>
  <sheetFormatPr defaultColWidth="8" defaultRowHeight="14.25"/>
  <cols>
    <col min="1" max="1" width="1.7109375" style="415" customWidth="1"/>
    <col min="2" max="2" width="6.28515625" style="415" customWidth="1"/>
    <col min="3" max="3" width="72.140625" style="415" customWidth="1"/>
    <col min="4" max="4" width="20.85546875" style="415" customWidth="1"/>
    <col min="5" max="5" width="13.5703125" style="415" customWidth="1"/>
    <col min="6" max="6" width="12.7109375" style="415" customWidth="1"/>
    <col min="7" max="7" width="16" style="415" customWidth="1"/>
    <col min="8" max="8" width="17.140625" style="415" customWidth="1"/>
    <col min="9" max="9" width="10.5703125" style="415" customWidth="1"/>
    <col min="10" max="10" width="37.28515625" style="415" customWidth="1"/>
    <col min="11" max="11" width="19.42578125" style="416" customWidth="1"/>
    <col min="12" max="12" width="25.5703125" style="415" customWidth="1"/>
    <col min="13" max="13" width="23.28515625" style="415" customWidth="1"/>
    <col min="14" max="14" width="10.5703125" style="415" customWidth="1"/>
    <col min="15" max="15" width="16.28515625" style="415" customWidth="1"/>
    <col min="16" max="16" width="15.5703125" style="415" customWidth="1"/>
    <col min="17" max="17" width="19" style="415" customWidth="1"/>
    <col min="18" max="18" width="20.140625" style="415" customWidth="1"/>
    <col min="19" max="16384" width="8" style="415"/>
  </cols>
  <sheetData>
    <row r="1" spans="2:18">
      <c r="B1" s="868"/>
      <c r="C1" s="868"/>
    </row>
    <row r="2" spans="2:18">
      <c r="B2" s="872" t="s">
        <v>34</v>
      </c>
      <c r="C2" s="872"/>
      <c r="D2" s="872"/>
      <c r="E2" s="872"/>
      <c r="F2" s="872"/>
      <c r="G2" s="872"/>
      <c r="H2" s="872"/>
      <c r="I2" s="872"/>
      <c r="J2" s="872"/>
      <c r="K2" s="872"/>
      <c r="L2" s="872"/>
      <c r="M2" s="872"/>
      <c r="N2" s="872"/>
      <c r="O2" s="872"/>
      <c r="P2" s="872"/>
      <c r="Q2" s="872"/>
      <c r="R2" s="872"/>
    </row>
    <row r="3" spans="2:18">
      <c r="B3" s="871" t="s">
        <v>399</v>
      </c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</row>
    <row r="4" spans="2:18">
      <c r="B4" s="871" t="s">
        <v>415</v>
      </c>
      <c r="C4" s="871"/>
      <c r="D4" s="871"/>
      <c r="E4" s="871"/>
      <c r="F4" s="871"/>
      <c r="G4" s="871"/>
      <c r="H4" s="871"/>
      <c r="I4" s="871"/>
      <c r="J4" s="871"/>
      <c r="K4" s="871"/>
      <c r="L4" s="871"/>
      <c r="M4" s="871"/>
      <c r="N4" s="871"/>
      <c r="O4" s="871"/>
      <c r="P4" s="871"/>
      <c r="Q4" s="871"/>
      <c r="R4" s="871"/>
    </row>
    <row r="5" spans="2:18">
      <c r="B5" s="871" t="s">
        <v>397</v>
      </c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  <c r="R5" s="871"/>
    </row>
    <row r="6" spans="2:18" ht="15" customHeight="1" thickBot="1">
      <c r="E6" s="864" t="s">
        <v>37</v>
      </c>
      <c r="F6" s="864"/>
      <c r="G6" s="864"/>
      <c r="H6" s="864"/>
      <c r="I6" s="864"/>
      <c r="J6" s="864"/>
      <c r="K6" s="864"/>
      <c r="L6" s="864"/>
      <c r="M6" s="864"/>
      <c r="N6" s="864"/>
      <c r="O6" s="864"/>
      <c r="P6" s="864"/>
      <c r="Q6" s="864"/>
      <c r="R6" s="864"/>
    </row>
    <row r="7" spans="2:18" ht="47.25" customHeight="1" thickBot="1">
      <c r="B7" s="865" t="s">
        <v>54</v>
      </c>
      <c r="C7" s="898" t="s">
        <v>39</v>
      </c>
      <c r="D7" s="865" t="s">
        <v>396</v>
      </c>
      <c r="E7" s="865" t="s">
        <v>395</v>
      </c>
      <c r="F7" s="865" t="s">
        <v>394</v>
      </c>
      <c r="G7" s="865" t="s">
        <v>393</v>
      </c>
      <c r="H7" s="865" t="s">
        <v>392</v>
      </c>
      <c r="I7" s="865" t="s">
        <v>40</v>
      </c>
      <c r="J7" s="865" t="s">
        <v>391</v>
      </c>
      <c r="K7" s="873" t="s">
        <v>390</v>
      </c>
      <c r="L7" s="866" t="s">
        <v>389</v>
      </c>
      <c r="M7" s="867"/>
      <c r="N7" s="865" t="s">
        <v>40</v>
      </c>
      <c r="O7" s="875" t="s">
        <v>388</v>
      </c>
      <c r="P7" s="876"/>
      <c r="Q7" s="876"/>
      <c r="R7" s="877"/>
    </row>
    <row r="8" spans="2:18" ht="118.5" customHeight="1" thickBot="1">
      <c r="B8" s="869"/>
      <c r="C8" s="899"/>
      <c r="D8" s="870"/>
      <c r="E8" s="870"/>
      <c r="F8" s="858"/>
      <c r="G8" s="858"/>
      <c r="H8" s="858"/>
      <c r="I8" s="870"/>
      <c r="J8" s="870"/>
      <c r="K8" s="874"/>
      <c r="L8" s="530" t="s">
        <v>387</v>
      </c>
      <c r="M8" s="530" t="s">
        <v>386</v>
      </c>
      <c r="N8" s="870"/>
      <c r="O8" s="489" t="s">
        <v>385</v>
      </c>
      <c r="P8" s="542" t="s">
        <v>384</v>
      </c>
      <c r="Q8" s="542" t="s">
        <v>383</v>
      </c>
      <c r="R8" s="542" t="s">
        <v>382</v>
      </c>
    </row>
    <row r="9" spans="2:18" s="541" customFormat="1" ht="14.25" customHeight="1" thickBot="1">
      <c r="B9" s="542">
        <v>1</v>
      </c>
      <c r="C9" s="544">
        <v>2</v>
      </c>
      <c r="D9" s="544">
        <v>3</v>
      </c>
      <c r="E9" s="530">
        <v>4</v>
      </c>
      <c r="F9" s="542" t="s">
        <v>9</v>
      </c>
      <c r="G9" s="542">
        <v>6</v>
      </c>
      <c r="H9" s="542" t="s">
        <v>381</v>
      </c>
      <c r="I9" s="542">
        <v>8</v>
      </c>
      <c r="J9" s="542">
        <v>9</v>
      </c>
      <c r="K9" s="434">
        <v>10</v>
      </c>
      <c r="L9" s="542">
        <v>11</v>
      </c>
      <c r="M9" s="542">
        <v>12</v>
      </c>
      <c r="N9" s="542">
        <v>13</v>
      </c>
      <c r="O9" s="543">
        <v>14</v>
      </c>
      <c r="P9" s="434">
        <v>15</v>
      </c>
      <c r="Q9" s="434">
        <v>16</v>
      </c>
      <c r="R9" s="542" t="s">
        <v>380</v>
      </c>
    </row>
    <row r="10" spans="2:18" ht="39.75" customHeight="1">
      <c r="B10" s="539" t="s">
        <v>0</v>
      </c>
      <c r="C10" s="540" t="s">
        <v>379</v>
      </c>
      <c r="D10" s="461">
        <f>D12+D11</f>
        <v>0</v>
      </c>
      <c r="E10" s="539">
        <f>E11+E12</f>
        <v>0</v>
      </c>
      <c r="F10" s="539">
        <f t="shared" ref="F10:F16" si="0">D10-E10</f>
        <v>0</v>
      </c>
      <c r="G10" s="855"/>
      <c r="H10" s="855"/>
      <c r="I10" s="538"/>
      <c r="J10" s="538"/>
      <c r="K10" s="538"/>
      <c r="L10" s="538"/>
      <c r="M10" s="538"/>
      <c r="N10" s="538"/>
      <c r="O10" s="538"/>
      <c r="P10" s="538"/>
      <c r="Q10" s="538"/>
      <c r="R10" s="538"/>
    </row>
    <row r="11" spans="2:18" ht="14.25" customHeight="1">
      <c r="B11" s="532">
        <v>1</v>
      </c>
      <c r="C11" s="537" t="s">
        <v>378</v>
      </c>
      <c r="D11" s="441"/>
      <c r="E11" s="532"/>
      <c r="F11" s="532">
        <f t="shared" si="0"/>
        <v>0</v>
      </c>
      <c r="G11" s="849"/>
      <c r="H11" s="863"/>
      <c r="I11" s="451"/>
      <c r="J11" s="451"/>
      <c r="K11" s="451"/>
      <c r="L11" s="451"/>
      <c r="M11" s="451"/>
      <c r="N11" s="451"/>
      <c r="O11" s="451"/>
      <c r="P11" s="451"/>
      <c r="Q11" s="451"/>
      <c r="R11" s="451"/>
    </row>
    <row r="12" spans="2:18" ht="14.25" customHeight="1">
      <c r="B12" s="532">
        <v>2</v>
      </c>
      <c r="C12" s="537" t="s">
        <v>377</v>
      </c>
      <c r="D12" s="536">
        <f>D13+D14+D15+D16</f>
        <v>0</v>
      </c>
      <c r="E12" s="532">
        <f>E13+E14+E15+E16</f>
        <v>0</v>
      </c>
      <c r="F12" s="532">
        <f t="shared" si="0"/>
        <v>0</v>
      </c>
      <c r="G12" s="863"/>
      <c r="H12" s="532">
        <f>H13+H14+H15+H16</f>
        <v>0</v>
      </c>
      <c r="I12" s="451"/>
      <c r="J12" s="451"/>
      <c r="K12" s="451"/>
      <c r="L12" s="451"/>
      <c r="M12" s="451"/>
      <c r="N12" s="451"/>
      <c r="O12" s="451"/>
      <c r="P12" s="451"/>
      <c r="Q12" s="451"/>
      <c r="R12" s="451"/>
    </row>
    <row r="13" spans="2:18" ht="14.25" customHeight="1">
      <c r="B13" s="535" t="s">
        <v>376</v>
      </c>
      <c r="C13" s="533" t="s">
        <v>375</v>
      </c>
      <c r="D13" s="440"/>
      <c r="E13" s="532"/>
      <c r="F13" s="532">
        <f t="shared" si="0"/>
        <v>0</v>
      </c>
      <c r="G13" s="440">
        <v>0</v>
      </c>
      <c r="H13" s="441">
        <f>F13*G13</f>
        <v>0</v>
      </c>
      <c r="I13" s="451"/>
      <c r="J13" s="451"/>
      <c r="K13" s="451"/>
      <c r="L13" s="451"/>
      <c r="M13" s="451"/>
      <c r="N13" s="451"/>
      <c r="O13" s="451"/>
      <c r="P13" s="451"/>
      <c r="Q13" s="451"/>
      <c r="R13" s="451"/>
    </row>
    <row r="14" spans="2:18" ht="14.25" customHeight="1">
      <c r="B14" s="535" t="s">
        <v>374</v>
      </c>
      <c r="C14" s="533" t="s">
        <v>373</v>
      </c>
      <c r="D14" s="440"/>
      <c r="E14" s="532"/>
      <c r="F14" s="532">
        <f t="shared" si="0"/>
        <v>0</v>
      </c>
      <c r="G14" s="440">
        <v>0.2</v>
      </c>
      <c r="H14" s="441">
        <f>F14*G14</f>
        <v>0</v>
      </c>
      <c r="I14" s="451"/>
      <c r="J14" s="451"/>
      <c r="K14" s="451"/>
      <c r="L14" s="451"/>
      <c r="M14" s="451"/>
      <c r="N14" s="451"/>
      <c r="O14" s="451"/>
      <c r="P14" s="451"/>
      <c r="Q14" s="451"/>
      <c r="R14" s="451"/>
    </row>
    <row r="15" spans="2:18" ht="14.25" customHeight="1">
      <c r="B15" s="535" t="s">
        <v>372</v>
      </c>
      <c r="C15" s="533" t="s">
        <v>371</v>
      </c>
      <c r="D15" s="440"/>
      <c r="E15" s="532"/>
      <c r="F15" s="532">
        <f t="shared" si="0"/>
        <v>0</v>
      </c>
      <c r="G15" s="440">
        <v>0.5</v>
      </c>
      <c r="H15" s="441">
        <f>F15*G15</f>
        <v>0</v>
      </c>
      <c r="I15" s="451"/>
      <c r="J15" s="451"/>
      <c r="K15" s="451"/>
      <c r="L15" s="451"/>
      <c r="M15" s="451"/>
      <c r="N15" s="451"/>
      <c r="O15" s="451"/>
      <c r="P15" s="451"/>
      <c r="Q15" s="451"/>
      <c r="R15" s="451"/>
    </row>
    <row r="16" spans="2:18" ht="14.25" customHeight="1" thickBot="1">
      <c r="B16" s="534" t="s">
        <v>370</v>
      </c>
      <c r="C16" s="533" t="s">
        <v>369</v>
      </c>
      <c r="D16" s="440"/>
      <c r="E16" s="532"/>
      <c r="F16" s="532">
        <f t="shared" si="0"/>
        <v>0</v>
      </c>
      <c r="G16" s="440">
        <v>1</v>
      </c>
      <c r="H16" s="531">
        <f>F16*G16</f>
        <v>0</v>
      </c>
      <c r="I16" s="452"/>
      <c r="J16" s="452"/>
      <c r="K16" s="452"/>
      <c r="L16" s="452"/>
      <c r="M16" s="452"/>
      <c r="N16" s="452"/>
      <c r="O16" s="452"/>
      <c r="P16" s="452"/>
      <c r="Q16" s="452"/>
      <c r="R16" s="452"/>
    </row>
    <row r="17" spans="2:18" ht="35.25" customHeight="1" thickBot="1">
      <c r="B17" s="530" t="s">
        <v>1</v>
      </c>
      <c r="C17" s="529" t="s">
        <v>368</v>
      </c>
      <c r="D17" s="528"/>
      <c r="E17" s="527"/>
      <c r="F17" s="527"/>
      <c r="G17" s="527"/>
      <c r="H17" s="527"/>
      <c r="I17" s="527"/>
      <c r="J17" s="527"/>
      <c r="K17" s="527"/>
      <c r="L17" s="527"/>
      <c r="M17" s="527"/>
      <c r="N17" s="527"/>
      <c r="O17" s="527"/>
      <c r="P17" s="527"/>
      <c r="Q17" s="527"/>
      <c r="R17" s="527"/>
    </row>
    <row r="18" spans="2:18" ht="13.5" customHeight="1">
      <c r="B18" s="859">
        <v>3</v>
      </c>
      <c r="C18" s="473">
        <v>0</v>
      </c>
      <c r="D18" s="461">
        <f>D20+D21</f>
        <v>0</v>
      </c>
      <c r="E18" s="461">
        <f>E20+E21</f>
        <v>0</v>
      </c>
      <c r="F18" s="461">
        <f>D18-E18</f>
        <v>0</v>
      </c>
      <c r="G18" s="852"/>
      <c r="H18" s="855"/>
      <c r="I18" s="861">
        <v>0</v>
      </c>
      <c r="J18" s="461"/>
      <c r="K18" s="526">
        <f>F18</f>
        <v>0</v>
      </c>
      <c r="L18" s="855"/>
      <c r="M18" s="855"/>
      <c r="N18" s="887"/>
      <c r="O18" s="525"/>
      <c r="P18" s="884"/>
      <c r="Q18" s="884"/>
      <c r="R18" s="441">
        <f>O18</f>
        <v>0</v>
      </c>
    </row>
    <row r="19" spans="2:18" ht="13.5" customHeight="1">
      <c r="B19" s="860"/>
      <c r="C19" s="470" t="s">
        <v>367</v>
      </c>
      <c r="D19" s="453"/>
      <c r="E19" s="453"/>
      <c r="F19" s="453">
        <f>D19-E19</f>
        <v>0</v>
      </c>
      <c r="G19" s="853"/>
      <c r="H19" s="849"/>
      <c r="I19" s="862"/>
      <c r="J19" s="459"/>
      <c r="K19" s="524"/>
      <c r="L19" s="849"/>
      <c r="M19" s="849"/>
      <c r="N19" s="888"/>
      <c r="O19" s="524"/>
      <c r="P19" s="885"/>
      <c r="Q19" s="885"/>
      <c r="R19" s="848"/>
    </row>
    <row r="20" spans="2:18" ht="13.5" customHeight="1">
      <c r="B20" s="860"/>
      <c r="C20" s="456" t="s">
        <v>362</v>
      </c>
      <c r="D20" s="441"/>
      <c r="E20" s="441"/>
      <c r="F20" s="441">
        <f>D20-E20</f>
        <v>0</v>
      </c>
      <c r="G20" s="853"/>
      <c r="H20" s="849"/>
      <c r="I20" s="862"/>
      <c r="J20" s="451"/>
      <c r="K20" s="524"/>
      <c r="L20" s="849"/>
      <c r="M20" s="849"/>
      <c r="N20" s="888"/>
      <c r="O20" s="524"/>
      <c r="P20" s="885"/>
      <c r="Q20" s="885"/>
      <c r="R20" s="849"/>
    </row>
    <row r="21" spans="2:18" ht="14.25" customHeight="1">
      <c r="B21" s="860"/>
      <c r="C21" s="456" t="s">
        <v>361</v>
      </c>
      <c r="D21" s="441"/>
      <c r="E21" s="441"/>
      <c r="F21" s="448">
        <f>D21-E21</f>
        <v>0</v>
      </c>
      <c r="G21" s="853"/>
      <c r="H21" s="849"/>
      <c r="I21" s="862"/>
      <c r="J21" s="451"/>
      <c r="K21" s="524"/>
      <c r="L21" s="849"/>
      <c r="M21" s="849"/>
      <c r="N21" s="888"/>
      <c r="O21" s="524"/>
      <c r="P21" s="885"/>
      <c r="Q21" s="885"/>
      <c r="R21" s="849"/>
    </row>
    <row r="22" spans="2:18" ht="13.5" customHeight="1" thickBot="1">
      <c r="B22" s="860"/>
      <c r="C22" s="523"/>
      <c r="D22" s="451"/>
      <c r="E22" s="451"/>
      <c r="F22" s="496"/>
      <c r="G22" s="854"/>
      <c r="H22" s="850"/>
      <c r="I22" s="862"/>
      <c r="J22" s="451"/>
      <c r="K22" s="522"/>
      <c r="L22" s="850"/>
      <c r="M22" s="850"/>
      <c r="N22" s="889"/>
      <c r="O22" s="522"/>
      <c r="P22" s="886"/>
      <c r="Q22" s="886"/>
      <c r="R22" s="850"/>
    </row>
    <row r="23" spans="2:18" ht="13.5" customHeight="1">
      <c r="B23" s="878">
        <v>4</v>
      </c>
      <c r="C23" s="473">
        <v>0.2</v>
      </c>
      <c r="D23" s="461">
        <f>D25+D26</f>
        <v>0</v>
      </c>
      <c r="E23" s="461">
        <f>E25+E26</f>
        <v>0</v>
      </c>
      <c r="F23" s="461">
        <f>D23-E23</f>
        <v>0</v>
      </c>
      <c r="G23" s="852"/>
      <c r="H23" s="855"/>
      <c r="I23" s="881">
        <v>0.2</v>
      </c>
      <c r="J23" s="461"/>
      <c r="K23" s="472"/>
      <c r="L23" s="472"/>
      <c r="M23" s="472"/>
      <c r="N23" s="462"/>
      <c r="O23" s="521"/>
      <c r="P23" s="520"/>
      <c r="Q23" s="520"/>
      <c r="R23" s="519">
        <f>SUM(R27:R29)</f>
        <v>0</v>
      </c>
    </row>
    <row r="24" spans="2:18" ht="13.5" customHeight="1">
      <c r="B24" s="879"/>
      <c r="C24" s="470" t="s">
        <v>366</v>
      </c>
      <c r="D24" s="453"/>
      <c r="E24" s="453"/>
      <c r="F24" s="453">
        <f>D24-E24</f>
        <v>0</v>
      </c>
      <c r="G24" s="853"/>
      <c r="H24" s="849"/>
      <c r="I24" s="882"/>
      <c r="J24" s="848"/>
      <c r="K24" s="443"/>
      <c r="L24" s="443"/>
      <c r="M24" s="443"/>
      <c r="N24" s="443"/>
      <c r="O24" s="454"/>
      <c r="P24" s="454"/>
      <c r="Q24" s="454"/>
      <c r="R24" s="454"/>
    </row>
    <row r="25" spans="2:18" ht="13.5" customHeight="1">
      <c r="B25" s="879"/>
      <c r="C25" s="456" t="s">
        <v>362</v>
      </c>
      <c r="D25" s="441"/>
      <c r="E25" s="441"/>
      <c r="F25" s="441">
        <f>D25-E25</f>
        <v>0</v>
      </c>
      <c r="G25" s="853"/>
      <c r="H25" s="849"/>
      <c r="I25" s="882"/>
      <c r="J25" s="857"/>
      <c r="K25" s="441"/>
      <c r="L25" s="443"/>
      <c r="M25" s="443"/>
      <c r="N25" s="443"/>
      <c r="O25" s="454"/>
      <c r="P25" s="454"/>
      <c r="Q25" s="454"/>
      <c r="R25" s="454"/>
    </row>
    <row r="26" spans="2:18" ht="13.5" customHeight="1">
      <c r="B26" s="879"/>
      <c r="C26" s="456" t="s">
        <v>361</v>
      </c>
      <c r="D26" s="441"/>
      <c r="E26" s="441"/>
      <c r="F26" s="448">
        <f>D26-E26</f>
        <v>0</v>
      </c>
      <c r="G26" s="853"/>
      <c r="H26" s="849"/>
      <c r="I26" s="882"/>
      <c r="J26" s="857"/>
      <c r="K26" s="441"/>
      <c r="L26" s="443"/>
      <c r="M26" s="443"/>
      <c r="N26" s="443"/>
      <c r="O26" s="454"/>
      <c r="P26" s="454"/>
      <c r="Q26" s="454"/>
      <c r="R26" s="454"/>
    </row>
    <row r="27" spans="2:18" ht="13.5" customHeight="1">
      <c r="B27" s="879"/>
      <c r="C27" s="466"/>
      <c r="D27" s="443"/>
      <c r="E27" s="443"/>
      <c r="F27" s="443"/>
      <c r="G27" s="853"/>
      <c r="H27" s="849"/>
      <c r="I27" s="882"/>
      <c r="J27" s="857"/>
      <c r="K27" s="454"/>
      <c r="L27" s="441"/>
      <c r="M27" s="441"/>
      <c r="N27" s="440">
        <v>0</v>
      </c>
      <c r="O27" s="447"/>
      <c r="P27" s="430"/>
      <c r="Q27" s="430"/>
      <c r="R27" s="488">
        <f>P27+Q27</f>
        <v>0</v>
      </c>
    </row>
    <row r="28" spans="2:18" ht="13.5" customHeight="1">
      <c r="B28" s="879"/>
      <c r="C28" s="466"/>
      <c r="D28" s="443"/>
      <c r="E28" s="443"/>
      <c r="F28" s="443"/>
      <c r="G28" s="853"/>
      <c r="H28" s="849"/>
      <c r="I28" s="882"/>
      <c r="J28" s="857"/>
      <c r="K28" s="454"/>
      <c r="L28" s="442"/>
      <c r="M28" s="442"/>
      <c r="N28" s="440">
        <v>0.1</v>
      </c>
      <c r="O28" s="449"/>
      <c r="P28" s="430"/>
      <c r="Q28" s="430"/>
      <c r="R28" s="488">
        <f>P28+Q28</f>
        <v>0</v>
      </c>
    </row>
    <row r="29" spans="2:18" ht="13.5" customHeight="1" thickBot="1">
      <c r="B29" s="880"/>
      <c r="C29" s="518"/>
      <c r="D29" s="518"/>
      <c r="E29" s="518"/>
      <c r="F29" s="518"/>
      <c r="G29" s="854"/>
      <c r="H29" s="850"/>
      <c r="I29" s="883"/>
      <c r="J29" s="858"/>
      <c r="K29" s="517">
        <f>K25+K26</f>
        <v>0</v>
      </c>
      <c r="L29" s="433"/>
      <c r="M29" s="433"/>
      <c r="N29" s="464">
        <v>0.2</v>
      </c>
      <c r="O29" s="431"/>
      <c r="P29" s="431"/>
      <c r="Q29" s="431"/>
      <c r="R29" s="429">
        <f>O29+P29+Q29</f>
        <v>0</v>
      </c>
    </row>
    <row r="30" spans="2:18" ht="13.5" customHeight="1">
      <c r="B30" s="896">
        <v>5</v>
      </c>
      <c r="C30" s="516">
        <v>0.35</v>
      </c>
      <c r="D30" s="461">
        <f>D32+D33</f>
        <v>0</v>
      </c>
      <c r="E30" s="461">
        <f>E32+E33</f>
        <v>0</v>
      </c>
      <c r="F30" s="461">
        <f>D30-E30</f>
        <v>0</v>
      </c>
      <c r="G30" s="852"/>
      <c r="H30" s="852"/>
      <c r="I30" s="895">
        <v>0.35</v>
      </c>
      <c r="J30" s="515"/>
      <c r="K30" s="514"/>
      <c r="L30" s="514"/>
      <c r="M30" s="513"/>
      <c r="N30" s="512"/>
      <c r="O30" s="511"/>
      <c r="P30" s="511"/>
      <c r="Q30" s="511"/>
      <c r="R30" s="510">
        <f>SUM(R34:R37)</f>
        <v>0</v>
      </c>
    </row>
    <row r="31" spans="2:18" ht="20.25" customHeight="1">
      <c r="B31" s="857"/>
      <c r="C31" s="470" t="s">
        <v>366</v>
      </c>
      <c r="D31" s="453"/>
      <c r="E31" s="453"/>
      <c r="F31" s="453">
        <f>D31-E31</f>
        <v>0</v>
      </c>
      <c r="G31" s="853"/>
      <c r="H31" s="853"/>
      <c r="I31" s="857"/>
      <c r="J31" s="856"/>
      <c r="K31" s="507"/>
      <c r="L31" s="507"/>
      <c r="M31" s="509"/>
      <c r="N31" s="469"/>
      <c r="O31" s="506"/>
      <c r="P31" s="505"/>
      <c r="Q31" s="505"/>
      <c r="R31" s="504"/>
    </row>
    <row r="32" spans="2:18" ht="13.5" customHeight="1">
      <c r="B32" s="857"/>
      <c r="C32" s="456" t="s">
        <v>362</v>
      </c>
      <c r="D32" s="441"/>
      <c r="E32" s="441"/>
      <c r="F32" s="441">
        <f>D32-E32</f>
        <v>0</v>
      </c>
      <c r="G32" s="853"/>
      <c r="H32" s="853"/>
      <c r="I32" s="857"/>
      <c r="J32" s="857"/>
      <c r="K32" s="441"/>
      <c r="L32" s="507"/>
      <c r="M32" s="508"/>
      <c r="N32" s="469"/>
      <c r="O32" s="506"/>
      <c r="P32" s="505"/>
      <c r="Q32" s="505"/>
      <c r="R32" s="504"/>
    </row>
    <row r="33" spans="2:18" ht="13.5" customHeight="1">
      <c r="B33" s="857"/>
      <c r="C33" s="456" t="s">
        <v>361</v>
      </c>
      <c r="D33" s="441"/>
      <c r="E33" s="441"/>
      <c r="F33" s="441">
        <f>D33-E33</f>
        <v>0</v>
      </c>
      <c r="G33" s="853"/>
      <c r="H33" s="853"/>
      <c r="I33" s="857"/>
      <c r="J33" s="857"/>
      <c r="K33" s="441"/>
      <c r="L33" s="507"/>
      <c r="M33" s="507"/>
      <c r="N33" s="468"/>
      <c r="O33" s="506"/>
      <c r="P33" s="505"/>
      <c r="Q33" s="505"/>
      <c r="R33" s="504"/>
    </row>
    <row r="34" spans="2:18" ht="13.5" customHeight="1">
      <c r="B34" s="857"/>
      <c r="C34" s="503"/>
      <c r="D34" s="459"/>
      <c r="E34" s="459"/>
      <c r="F34" s="443"/>
      <c r="G34" s="853"/>
      <c r="H34" s="853"/>
      <c r="I34" s="857"/>
      <c r="J34" s="857"/>
      <c r="K34" s="445"/>
      <c r="L34" s="501"/>
      <c r="M34" s="500"/>
      <c r="N34" s="499">
        <v>0</v>
      </c>
      <c r="O34" s="498"/>
      <c r="P34" s="430"/>
      <c r="Q34" s="430"/>
      <c r="R34" s="488">
        <f>P34+Q34</f>
        <v>0</v>
      </c>
    </row>
    <row r="35" spans="2:18" ht="13.5" customHeight="1">
      <c r="B35" s="857"/>
      <c r="C35" s="503"/>
      <c r="D35" s="459"/>
      <c r="E35" s="459"/>
      <c r="F35" s="443"/>
      <c r="G35" s="853"/>
      <c r="H35" s="853"/>
      <c r="I35" s="857"/>
      <c r="J35" s="857"/>
      <c r="K35" s="445"/>
      <c r="L35" s="501"/>
      <c r="M35" s="500"/>
      <c r="N35" s="499">
        <v>0.1</v>
      </c>
      <c r="O35" s="498"/>
      <c r="P35" s="430"/>
      <c r="Q35" s="430"/>
      <c r="R35" s="488">
        <f>P35+Q35</f>
        <v>0</v>
      </c>
    </row>
    <row r="36" spans="2:18" ht="13.5" customHeight="1">
      <c r="B36" s="857"/>
      <c r="C36" s="503"/>
      <c r="D36" s="459"/>
      <c r="E36" s="459"/>
      <c r="F36" s="451"/>
      <c r="G36" s="853"/>
      <c r="H36" s="853"/>
      <c r="I36" s="857"/>
      <c r="J36" s="857"/>
      <c r="K36" s="502"/>
      <c r="L36" s="501"/>
      <c r="M36" s="500"/>
      <c r="N36" s="499">
        <v>0.2</v>
      </c>
      <c r="O36" s="498"/>
      <c r="P36" s="430"/>
      <c r="Q36" s="430"/>
      <c r="R36" s="488">
        <f>P36+Q36</f>
        <v>0</v>
      </c>
    </row>
    <row r="37" spans="2:18" ht="13.5" customHeight="1" thickBot="1">
      <c r="B37" s="858"/>
      <c r="C37" s="497"/>
      <c r="D37" s="496"/>
      <c r="E37" s="496"/>
      <c r="F37" s="496"/>
      <c r="G37" s="854"/>
      <c r="H37" s="854"/>
      <c r="I37" s="858"/>
      <c r="J37" s="858"/>
      <c r="K37" s="495">
        <f>K32+K33</f>
        <v>0</v>
      </c>
      <c r="L37" s="495"/>
      <c r="M37" s="494"/>
      <c r="N37" s="493">
        <v>0.35</v>
      </c>
      <c r="O37" s="492"/>
      <c r="P37" s="430"/>
      <c r="Q37" s="430"/>
      <c r="R37" s="491">
        <f>O37+P37+Q37</f>
        <v>0</v>
      </c>
    </row>
    <row r="38" spans="2:18" ht="13.5" customHeight="1">
      <c r="B38" s="859">
        <v>6</v>
      </c>
      <c r="C38" s="473">
        <v>0.5</v>
      </c>
      <c r="D38" s="461">
        <f>D40+D41</f>
        <v>0</v>
      </c>
      <c r="E38" s="461">
        <f>E40+E41</f>
        <v>0</v>
      </c>
      <c r="F38" s="461">
        <f>D38-E38</f>
        <v>0</v>
      </c>
      <c r="G38" s="855"/>
      <c r="H38" s="855"/>
      <c r="I38" s="861">
        <v>0.5</v>
      </c>
      <c r="J38" s="461"/>
      <c r="K38" s="451"/>
      <c r="L38" s="472"/>
      <c r="M38" s="472"/>
      <c r="N38" s="462"/>
      <c r="O38" s="490"/>
      <c r="P38" s="490"/>
      <c r="Q38" s="490"/>
      <c r="R38" s="489">
        <f>SUM(R42:R45)</f>
        <v>0</v>
      </c>
    </row>
    <row r="39" spans="2:18" ht="13.5" customHeight="1">
      <c r="B39" s="860"/>
      <c r="C39" s="470" t="s">
        <v>367</v>
      </c>
      <c r="D39" s="453"/>
      <c r="E39" s="453"/>
      <c r="F39" s="453">
        <f>D39-E39</f>
        <v>0</v>
      </c>
      <c r="G39" s="849"/>
      <c r="H39" s="849"/>
      <c r="I39" s="862"/>
      <c r="J39" s="848"/>
      <c r="K39" s="443"/>
      <c r="L39" s="443"/>
      <c r="M39" s="451"/>
      <c r="N39" s="443"/>
      <c r="O39" s="443"/>
      <c r="P39" s="443"/>
      <c r="Q39" s="443"/>
      <c r="R39" s="443"/>
    </row>
    <row r="40" spans="2:18" ht="13.5" customHeight="1">
      <c r="B40" s="860"/>
      <c r="C40" s="456" t="s">
        <v>362</v>
      </c>
      <c r="D40" s="441"/>
      <c r="E40" s="441"/>
      <c r="F40" s="441">
        <f>D40-E40</f>
        <v>0</v>
      </c>
      <c r="G40" s="849"/>
      <c r="H40" s="849"/>
      <c r="I40" s="862"/>
      <c r="J40" s="857"/>
      <c r="K40" s="441"/>
      <c r="L40" s="443"/>
      <c r="M40" s="443"/>
      <c r="N40" s="469"/>
      <c r="O40" s="439"/>
      <c r="P40" s="467"/>
      <c r="Q40" s="467"/>
      <c r="R40" s="454"/>
    </row>
    <row r="41" spans="2:18" ht="13.5" customHeight="1">
      <c r="B41" s="860"/>
      <c r="C41" s="456" t="s">
        <v>361</v>
      </c>
      <c r="D41" s="441"/>
      <c r="E41" s="441"/>
      <c r="F41" s="441">
        <f>D41-E41</f>
        <v>0</v>
      </c>
      <c r="G41" s="849"/>
      <c r="H41" s="849"/>
      <c r="I41" s="862"/>
      <c r="J41" s="857"/>
      <c r="K41" s="441"/>
      <c r="L41" s="443"/>
      <c r="M41" s="443"/>
      <c r="N41" s="469"/>
      <c r="O41" s="449"/>
      <c r="P41" s="467"/>
      <c r="Q41" s="467"/>
      <c r="R41" s="454"/>
    </row>
    <row r="42" spans="2:18" ht="13.5" customHeight="1">
      <c r="B42" s="860"/>
      <c r="C42" s="466"/>
      <c r="D42" s="443"/>
      <c r="E42" s="443"/>
      <c r="F42" s="443"/>
      <c r="G42" s="849"/>
      <c r="H42" s="849"/>
      <c r="I42" s="862"/>
      <c r="J42" s="857"/>
      <c r="K42" s="443"/>
      <c r="L42" s="441"/>
      <c r="M42" s="441"/>
      <c r="N42" s="465">
        <v>0</v>
      </c>
      <c r="O42" s="449"/>
      <c r="P42" s="430"/>
      <c r="Q42" s="430"/>
      <c r="R42" s="488">
        <f>P42+Q42</f>
        <v>0</v>
      </c>
    </row>
    <row r="43" spans="2:18">
      <c r="B43" s="860"/>
      <c r="C43" s="466"/>
      <c r="D43" s="443"/>
      <c r="E43" s="443"/>
      <c r="F43" s="443"/>
      <c r="G43" s="849"/>
      <c r="H43" s="849"/>
      <c r="I43" s="862"/>
      <c r="J43" s="857"/>
      <c r="K43" s="443"/>
      <c r="L43" s="448"/>
      <c r="M43" s="441"/>
      <c r="N43" s="450">
        <v>0.1</v>
      </c>
      <c r="O43" s="449"/>
      <c r="P43" s="430"/>
      <c r="Q43" s="430"/>
      <c r="R43" s="488">
        <f>P43+Q43</f>
        <v>0</v>
      </c>
    </row>
    <row r="44" spans="2:18" ht="13.5" customHeight="1">
      <c r="B44" s="860"/>
      <c r="C44" s="446"/>
      <c r="D44" s="445"/>
      <c r="E44" s="445"/>
      <c r="F44" s="444"/>
      <c r="G44" s="849"/>
      <c r="H44" s="849"/>
      <c r="I44" s="862"/>
      <c r="J44" s="857"/>
      <c r="K44" s="443"/>
      <c r="L44" s="441"/>
      <c r="M44" s="441"/>
      <c r="N44" s="440">
        <v>0.2</v>
      </c>
      <c r="O44" s="449"/>
      <c r="P44" s="430"/>
      <c r="Q44" s="430"/>
      <c r="R44" s="488">
        <f>P44+Q44</f>
        <v>0</v>
      </c>
    </row>
    <row r="45" spans="2:18" ht="13.5" customHeight="1" thickBot="1">
      <c r="B45" s="897"/>
      <c r="C45" s="437"/>
      <c r="D45" s="436"/>
      <c r="E45" s="436"/>
      <c r="F45" s="435"/>
      <c r="G45" s="850"/>
      <c r="H45" s="850"/>
      <c r="I45" s="894"/>
      <c r="J45" s="858"/>
      <c r="K45" s="448">
        <f>K41+K40</f>
        <v>0</v>
      </c>
      <c r="L45" s="448"/>
      <c r="M45" s="433"/>
      <c r="N45" s="465">
        <v>0.5</v>
      </c>
      <c r="O45" s="431"/>
      <c r="P45" s="430"/>
      <c r="Q45" s="430"/>
      <c r="R45" s="429">
        <f>O45+P45+Q45</f>
        <v>0</v>
      </c>
    </row>
    <row r="46" spans="2:18" ht="13.5" customHeight="1">
      <c r="B46" s="859">
        <v>7</v>
      </c>
      <c r="C46" s="487">
        <v>0.75</v>
      </c>
      <c r="D46" s="461">
        <f>D48+D49</f>
        <v>0</v>
      </c>
      <c r="E46" s="461">
        <f>E48+E49</f>
        <v>0</v>
      </c>
      <c r="F46" s="461">
        <f>D46-E46</f>
        <v>0</v>
      </c>
      <c r="G46" s="855"/>
      <c r="H46" s="855"/>
      <c r="I46" s="861">
        <v>0.75</v>
      </c>
      <c r="J46" s="486"/>
      <c r="K46" s="472"/>
      <c r="L46" s="472"/>
      <c r="M46" s="472"/>
      <c r="N46" s="485"/>
      <c r="O46" s="485"/>
      <c r="P46" s="485"/>
      <c r="Q46" s="485"/>
      <c r="R46" s="461">
        <f>SUM(R50:R55)</f>
        <v>0</v>
      </c>
    </row>
    <row r="47" spans="2:18" ht="13.5" customHeight="1">
      <c r="B47" s="860"/>
      <c r="C47" s="470" t="s">
        <v>366</v>
      </c>
      <c r="D47" s="453"/>
      <c r="E47" s="453"/>
      <c r="F47" s="453">
        <f>D47-E47</f>
        <v>0</v>
      </c>
      <c r="G47" s="849"/>
      <c r="H47" s="849"/>
      <c r="I47" s="862"/>
      <c r="J47" s="848"/>
      <c r="K47" s="443"/>
      <c r="L47" s="443"/>
      <c r="M47" s="443"/>
      <c r="N47" s="484"/>
      <c r="O47" s="484"/>
      <c r="P47" s="484"/>
      <c r="Q47" s="484"/>
      <c r="R47" s="443"/>
    </row>
    <row r="48" spans="2:18" ht="13.5" customHeight="1">
      <c r="B48" s="860"/>
      <c r="C48" s="456" t="s">
        <v>362</v>
      </c>
      <c r="D48" s="441"/>
      <c r="E48" s="441"/>
      <c r="F48" s="441">
        <f>D48-E48</f>
        <v>0</v>
      </c>
      <c r="G48" s="849"/>
      <c r="H48" s="849"/>
      <c r="I48" s="862"/>
      <c r="J48" s="849"/>
      <c r="K48" s="441"/>
      <c r="L48" s="443"/>
      <c r="M48" s="443"/>
      <c r="N48" s="484"/>
      <c r="O48" s="484"/>
      <c r="P48" s="484"/>
      <c r="Q48" s="484"/>
      <c r="R48" s="443"/>
    </row>
    <row r="49" spans="2:22" ht="13.5" customHeight="1">
      <c r="B49" s="860"/>
      <c r="C49" s="456" t="s">
        <v>361</v>
      </c>
      <c r="D49" s="441"/>
      <c r="E49" s="441"/>
      <c r="F49" s="441">
        <f>D49-E49</f>
        <v>0</v>
      </c>
      <c r="G49" s="849"/>
      <c r="H49" s="849"/>
      <c r="I49" s="862"/>
      <c r="J49" s="849"/>
      <c r="K49" s="441"/>
      <c r="L49" s="451"/>
      <c r="M49" s="451"/>
      <c r="N49" s="483"/>
      <c r="O49" s="483"/>
      <c r="P49" s="483"/>
      <c r="Q49" s="483"/>
      <c r="R49" s="451"/>
    </row>
    <row r="50" spans="2:22" ht="13.5" customHeight="1">
      <c r="B50" s="860"/>
      <c r="C50" s="479"/>
      <c r="D50" s="445"/>
      <c r="E50" s="445"/>
      <c r="F50" s="444"/>
      <c r="G50" s="849"/>
      <c r="H50" s="849"/>
      <c r="I50" s="862"/>
      <c r="J50" s="849"/>
      <c r="K50" s="451"/>
      <c r="L50" s="441"/>
      <c r="M50" s="442"/>
      <c r="N50" s="440">
        <v>0</v>
      </c>
      <c r="O50" s="482"/>
      <c r="P50" s="430"/>
      <c r="Q50" s="430"/>
      <c r="R50" s="438">
        <f>P50+Q50</f>
        <v>0</v>
      </c>
    </row>
    <row r="51" spans="2:22" ht="13.5" customHeight="1">
      <c r="B51" s="860"/>
      <c r="C51" s="479"/>
      <c r="D51" s="445"/>
      <c r="E51" s="445"/>
      <c r="F51" s="444"/>
      <c r="G51" s="849"/>
      <c r="H51" s="849"/>
      <c r="I51" s="862"/>
      <c r="J51" s="849"/>
      <c r="K51" s="459"/>
      <c r="L51" s="441"/>
      <c r="M51" s="441"/>
      <c r="N51" s="440">
        <v>0.1</v>
      </c>
      <c r="O51" s="481"/>
      <c r="P51" s="430"/>
      <c r="Q51" s="430"/>
      <c r="R51" s="438">
        <f>P51+Q51</f>
        <v>0</v>
      </c>
    </row>
    <row r="52" spans="2:22" ht="13.5" customHeight="1">
      <c r="B52" s="860"/>
      <c r="C52" s="479"/>
      <c r="D52" s="445"/>
      <c r="E52" s="445"/>
      <c r="F52" s="444"/>
      <c r="G52" s="849"/>
      <c r="H52" s="849"/>
      <c r="I52" s="862"/>
      <c r="J52" s="849"/>
      <c r="K52" s="443"/>
      <c r="L52" s="441"/>
      <c r="M52" s="480"/>
      <c r="N52" s="440">
        <v>0.2</v>
      </c>
      <c r="O52" s="447"/>
      <c r="P52" s="430"/>
      <c r="Q52" s="430"/>
      <c r="R52" s="438">
        <f>P52+Q52</f>
        <v>0</v>
      </c>
    </row>
    <row r="53" spans="2:22" ht="13.5" customHeight="1">
      <c r="B53" s="860"/>
      <c r="C53" s="479"/>
      <c r="D53" s="445"/>
      <c r="E53" s="445"/>
      <c r="F53" s="444"/>
      <c r="G53" s="849"/>
      <c r="H53" s="849"/>
      <c r="I53" s="862"/>
      <c r="J53" s="849"/>
      <c r="K53" s="443"/>
      <c r="L53" s="441"/>
      <c r="M53" s="441"/>
      <c r="N53" s="440">
        <v>0.5</v>
      </c>
      <c r="O53" s="447"/>
      <c r="P53" s="430"/>
      <c r="Q53" s="430"/>
      <c r="R53" s="438">
        <f>P53+Q53</f>
        <v>0</v>
      </c>
    </row>
    <row r="54" spans="2:22" ht="13.5" customHeight="1">
      <c r="B54" s="860"/>
      <c r="C54" s="479"/>
      <c r="D54" s="445"/>
      <c r="E54" s="445"/>
      <c r="F54" s="444"/>
      <c r="G54" s="849"/>
      <c r="H54" s="849"/>
      <c r="I54" s="862"/>
      <c r="J54" s="849"/>
      <c r="K54" s="443"/>
      <c r="L54" s="441"/>
      <c r="M54" s="478"/>
      <c r="N54" s="440">
        <v>0.7</v>
      </c>
      <c r="O54" s="449"/>
      <c r="P54" s="477"/>
      <c r="Q54" s="477"/>
      <c r="R54" s="438">
        <f>P54+Q54</f>
        <v>0</v>
      </c>
    </row>
    <row r="55" spans="2:22" ht="13.5" customHeight="1" thickBot="1">
      <c r="B55" s="897"/>
      <c r="C55" s="476"/>
      <c r="D55" s="436"/>
      <c r="E55" s="436"/>
      <c r="F55" s="435"/>
      <c r="G55" s="850"/>
      <c r="H55" s="850"/>
      <c r="I55" s="894"/>
      <c r="J55" s="850"/>
      <c r="K55" s="434">
        <f>K48+K49</f>
        <v>0</v>
      </c>
      <c r="L55" s="434"/>
      <c r="M55" s="475"/>
      <c r="N55" s="474">
        <v>0.75</v>
      </c>
      <c r="O55" s="431"/>
      <c r="P55" s="431"/>
      <c r="Q55" s="431"/>
      <c r="R55" s="429">
        <f>O55+P55+Q55</f>
        <v>0</v>
      </c>
    </row>
    <row r="56" spans="2:22" ht="13.5" customHeight="1">
      <c r="B56" s="859">
        <v>8</v>
      </c>
      <c r="C56" s="473">
        <v>1</v>
      </c>
      <c r="D56" s="461">
        <f>D59+D60</f>
        <v>0</v>
      </c>
      <c r="E56" s="461">
        <f>E59+E60</f>
        <v>0</v>
      </c>
      <c r="F56" s="441">
        <f>D56-E56</f>
        <v>0</v>
      </c>
      <c r="G56" s="855"/>
      <c r="H56" s="855"/>
      <c r="I56" s="861">
        <v>1</v>
      </c>
      <c r="J56" s="461"/>
      <c r="K56" s="472"/>
      <c r="L56" s="472"/>
      <c r="M56" s="451"/>
      <c r="N56" s="471"/>
      <c r="O56" s="471"/>
      <c r="P56" s="471"/>
      <c r="Q56" s="471"/>
      <c r="R56" s="448">
        <f>SUM(R61:R66)</f>
        <v>0</v>
      </c>
    </row>
    <row r="57" spans="2:22" ht="13.5" customHeight="1">
      <c r="B57" s="860"/>
      <c r="C57" s="470" t="s">
        <v>366</v>
      </c>
      <c r="D57" s="441"/>
      <c r="E57" s="441"/>
      <c r="F57" s="441">
        <f>D57-E57</f>
        <v>0</v>
      </c>
      <c r="G57" s="849"/>
      <c r="H57" s="849"/>
      <c r="I57" s="862"/>
      <c r="J57" s="848"/>
      <c r="K57" s="452"/>
      <c r="L57" s="451"/>
      <c r="M57" s="443"/>
      <c r="N57" s="443"/>
      <c r="O57" s="443"/>
      <c r="P57" s="443"/>
      <c r="Q57" s="443"/>
      <c r="R57" s="443"/>
    </row>
    <row r="58" spans="2:22" ht="13.5" customHeight="1">
      <c r="B58" s="860"/>
      <c r="C58" s="458" t="s">
        <v>365</v>
      </c>
      <c r="D58" s="457"/>
      <c r="E58" s="457"/>
      <c r="F58" s="441">
        <f>D58-E58</f>
        <v>0</v>
      </c>
      <c r="G58" s="849"/>
      <c r="H58" s="849"/>
      <c r="I58" s="862"/>
      <c r="J58" s="849"/>
      <c r="K58" s="452"/>
      <c r="L58" s="443"/>
      <c r="M58" s="443"/>
      <c r="N58" s="443"/>
      <c r="O58" s="451"/>
      <c r="P58" s="451"/>
      <c r="Q58" s="451"/>
      <c r="R58" s="451"/>
    </row>
    <row r="59" spans="2:22" ht="13.5" customHeight="1">
      <c r="B59" s="860"/>
      <c r="C59" s="456" t="s">
        <v>362</v>
      </c>
      <c r="D59" s="441"/>
      <c r="E59" s="441"/>
      <c r="F59" s="441">
        <f>D59-E59</f>
        <v>0</v>
      </c>
      <c r="G59" s="849"/>
      <c r="H59" s="849"/>
      <c r="I59" s="862"/>
      <c r="J59" s="849"/>
      <c r="K59" s="441"/>
      <c r="L59" s="443"/>
      <c r="M59" s="443"/>
      <c r="N59" s="469"/>
      <c r="O59" s="449"/>
      <c r="P59" s="467"/>
      <c r="Q59" s="467"/>
      <c r="R59" s="454"/>
    </row>
    <row r="60" spans="2:22" ht="15.75" customHeight="1">
      <c r="B60" s="860"/>
      <c r="C60" s="456" t="s">
        <v>361</v>
      </c>
      <c r="D60" s="441"/>
      <c r="E60" s="441"/>
      <c r="F60" s="441">
        <f>D60-E60</f>
        <v>0</v>
      </c>
      <c r="G60" s="849"/>
      <c r="H60" s="849"/>
      <c r="I60" s="862"/>
      <c r="J60" s="849"/>
      <c r="K60" s="441"/>
      <c r="L60" s="443"/>
      <c r="M60" s="443"/>
      <c r="N60" s="468"/>
      <c r="O60" s="447"/>
      <c r="P60" s="467"/>
      <c r="Q60" s="467"/>
      <c r="R60" s="454"/>
      <c r="S60" s="420"/>
      <c r="T60" s="420"/>
      <c r="U60" s="420"/>
      <c r="V60" s="420"/>
    </row>
    <row r="61" spans="2:22">
      <c r="B61" s="860"/>
      <c r="C61" s="466"/>
      <c r="D61" s="443"/>
      <c r="E61" s="443"/>
      <c r="F61" s="443"/>
      <c r="G61" s="849"/>
      <c r="H61" s="849"/>
      <c r="I61" s="862"/>
      <c r="J61" s="849"/>
      <c r="K61" s="443"/>
      <c r="L61" s="441"/>
      <c r="M61" s="441"/>
      <c r="N61" s="450">
        <v>0</v>
      </c>
      <c r="O61" s="447"/>
      <c r="P61" s="430"/>
      <c r="Q61" s="430"/>
      <c r="R61" s="438">
        <f>P61+Q61</f>
        <v>0</v>
      </c>
      <c r="S61" s="420"/>
      <c r="T61" s="420"/>
      <c r="U61" s="420"/>
      <c r="V61" s="420"/>
    </row>
    <row r="62" spans="2:22">
      <c r="B62" s="860"/>
      <c r="C62" s="466"/>
      <c r="D62" s="443"/>
      <c r="E62" s="443"/>
      <c r="F62" s="443"/>
      <c r="G62" s="849"/>
      <c r="H62" s="849"/>
      <c r="I62" s="862"/>
      <c r="J62" s="849"/>
      <c r="K62" s="443"/>
      <c r="L62" s="448"/>
      <c r="M62" s="441"/>
      <c r="N62" s="440">
        <v>0.1</v>
      </c>
      <c r="O62" s="447"/>
      <c r="P62" s="430"/>
      <c r="Q62" s="430"/>
      <c r="R62" s="438">
        <f>P62+Q62</f>
        <v>0</v>
      </c>
    </row>
    <row r="63" spans="2:22" ht="15.75" customHeight="1">
      <c r="B63" s="860"/>
      <c r="C63" s="446"/>
      <c r="D63" s="445"/>
      <c r="E63" s="445"/>
      <c r="F63" s="444"/>
      <c r="G63" s="849"/>
      <c r="H63" s="849"/>
      <c r="I63" s="862"/>
      <c r="J63" s="849"/>
      <c r="K63" s="451"/>
      <c r="L63" s="441"/>
      <c r="M63" s="441"/>
      <c r="N63" s="440">
        <v>0.2</v>
      </c>
      <c r="O63" s="447"/>
      <c r="P63" s="430"/>
      <c r="Q63" s="430"/>
      <c r="R63" s="438">
        <f>P63+Q63</f>
        <v>0</v>
      </c>
    </row>
    <row r="64" spans="2:22">
      <c r="B64" s="860"/>
      <c r="C64" s="446"/>
      <c r="D64" s="445"/>
      <c r="E64" s="445"/>
      <c r="F64" s="444"/>
      <c r="G64" s="849"/>
      <c r="H64" s="849"/>
      <c r="I64" s="862"/>
      <c r="J64" s="849"/>
      <c r="K64" s="443"/>
      <c r="L64" s="441"/>
      <c r="M64" s="441"/>
      <c r="N64" s="465">
        <v>0.5</v>
      </c>
      <c r="O64" s="447"/>
      <c r="P64" s="430"/>
      <c r="Q64" s="430"/>
      <c r="R64" s="438">
        <f>P64+Q64</f>
        <v>0</v>
      </c>
    </row>
    <row r="65" spans="2:18">
      <c r="B65" s="860"/>
      <c r="C65" s="446"/>
      <c r="D65" s="445"/>
      <c r="E65" s="445"/>
      <c r="F65" s="444"/>
      <c r="G65" s="849"/>
      <c r="H65" s="849"/>
      <c r="I65" s="862"/>
      <c r="J65" s="849"/>
      <c r="K65" s="452"/>
      <c r="L65" s="453"/>
      <c r="M65" s="453"/>
      <c r="N65" s="440">
        <v>0.7</v>
      </c>
      <c r="O65" s="439"/>
      <c r="P65" s="430"/>
      <c r="Q65" s="430"/>
      <c r="R65" s="438">
        <f>P65+Q65</f>
        <v>0</v>
      </c>
    </row>
    <row r="66" spans="2:18" ht="15" thickBot="1">
      <c r="B66" s="897"/>
      <c r="C66" s="437"/>
      <c r="D66" s="436"/>
      <c r="E66" s="436"/>
      <c r="F66" s="435"/>
      <c r="G66" s="850"/>
      <c r="H66" s="850"/>
      <c r="I66" s="894"/>
      <c r="J66" s="850"/>
      <c r="K66" s="434">
        <f>K59+K60</f>
        <v>0</v>
      </c>
      <c r="L66" s="434"/>
      <c r="M66" s="434"/>
      <c r="N66" s="464">
        <v>1</v>
      </c>
      <c r="O66" s="431"/>
      <c r="P66" s="430"/>
      <c r="Q66" s="430"/>
      <c r="R66" s="429">
        <f>O66+P66+Q66</f>
        <v>0</v>
      </c>
    </row>
    <row r="67" spans="2:18">
      <c r="B67" s="859">
        <v>9</v>
      </c>
      <c r="C67" s="463">
        <v>1.5</v>
      </c>
      <c r="D67" s="461">
        <f>D70+D71</f>
        <v>0</v>
      </c>
      <c r="E67" s="461">
        <f>E70+E71</f>
        <v>0</v>
      </c>
      <c r="F67" s="441">
        <f>D67-E67</f>
        <v>0</v>
      </c>
      <c r="G67" s="855"/>
      <c r="H67" s="855"/>
      <c r="I67" s="861">
        <v>1.5</v>
      </c>
      <c r="J67" s="461"/>
      <c r="K67" s="451"/>
      <c r="L67" s="451"/>
      <c r="M67" s="451"/>
      <c r="N67" s="462"/>
      <c r="O67" s="462"/>
      <c r="P67" s="462"/>
      <c r="Q67" s="462"/>
      <c r="R67" s="461">
        <f>SUM(R72:R78)</f>
        <v>0</v>
      </c>
    </row>
    <row r="68" spans="2:18">
      <c r="B68" s="860"/>
      <c r="C68" s="460" t="s">
        <v>364</v>
      </c>
      <c r="D68" s="442"/>
      <c r="E68" s="448"/>
      <c r="F68" s="441">
        <f>D68-E68</f>
        <v>0</v>
      </c>
      <c r="G68" s="849"/>
      <c r="H68" s="849"/>
      <c r="I68" s="862"/>
      <c r="J68" s="848"/>
      <c r="K68" s="443"/>
      <c r="L68" s="459"/>
      <c r="M68" s="443"/>
      <c r="N68" s="443"/>
      <c r="O68" s="443"/>
      <c r="P68" s="451"/>
      <c r="Q68" s="443"/>
      <c r="R68" s="451"/>
    </row>
    <row r="69" spans="2:18">
      <c r="B69" s="860"/>
      <c r="C69" s="458" t="s">
        <v>363</v>
      </c>
      <c r="D69" s="457"/>
      <c r="E69" s="457"/>
      <c r="F69" s="441">
        <f>D69-E69</f>
        <v>0</v>
      </c>
      <c r="G69" s="849"/>
      <c r="H69" s="849"/>
      <c r="I69" s="862"/>
      <c r="J69" s="849"/>
      <c r="K69" s="443"/>
      <c r="L69" s="443"/>
      <c r="M69" s="443"/>
      <c r="N69" s="443"/>
      <c r="O69" s="454"/>
      <c r="P69" s="454"/>
      <c r="Q69" s="454"/>
      <c r="R69" s="454"/>
    </row>
    <row r="70" spans="2:18">
      <c r="B70" s="860"/>
      <c r="C70" s="456" t="s">
        <v>362</v>
      </c>
      <c r="D70" s="441"/>
      <c r="E70" s="441"/>
      <c r="F70" s="441">
        <f>D70-E70</f>
        <v>0</v>
      </c>
      <c r="G70" s="849"/>
      <c r="H70" s="849"/>
      <c r="I70" s="862"/>
      <c r="J70" s="849"/>
      <c r="K70" s="441"/>
      <c r="L70" s="443"/>
      <c r="M70" s="452"/>
      <c r="N70" s="443"/>
      <c r="O70" s="454"/>
      <c r="P70" s="454"/>
      <c r="Q70" s="454"/>
      <c r="R70" s="454"/>
    </row>
    <row r="71" spans="2:18">
      <c r="B71" s="860"/>
      <c r="C71" s="456" t="s">
        <v>361</v>
      </c>
      <c r="D71" s="441"/>
      <c r="E71" s="441"/>
      <c r="F71" s="441">
        <f>D71-E71</f>
        <v>0</v>
      </c>
      <c r="G71" s="849"/>
      <c r="H71" s="849"/>
      <c r="I71" s="862"/>
      <c r="J71" s="849"/>
      <c r="K71" s="441"/>
      <c r="L71" s="443"/>
      <c r="M71" s="452"/>
      <c r="N71" s="451"/>
      <c r="O71" s="455"/>
      <c r="P71" s="454"/>
      <c r="Q71" s="455"/>
      <c r="R71" s="454"/>
    </row>
    <row r="72" spans="2:18">
      <c r="B72" s="860"/>
      <c r="C72" s="446"/>
      <c r="D72" s="445"/>
      <c r="E72" s="445"/>
      <c r="F72" s="444"/>
      <c r="G72" s="849"/>
      <c r="H72" s="849"/>
      <c r="I72" s="862"/>
      <c r="J72" s="849"/>
      <c r="K72" s="443"/>
      <c r="L72" s="448"/>
      <c r="M72" s="453"/>
      <c r="N72" s="450">
        <v>0</v>
      </c>
      <c r="O72" s="449"/>
      <c r="P72" s="430"/>
      <c r="Q72" s="430"/>
      <c r="R72" s="438">
        <f t="shared" ref="R72:R77" si="1">P72+Q72</f>
        <v>0</v>
      </c>
    </row>
    <row r="73" spans="2:18">
      <c r="B73" s="860"/>
      <c r="C73" s="446"/>
      <c r="D73" s="445"/>
      <c r="E73" s="445"/>
      <c r="F73" s="444"/>
      <c r="G73" s="849"/>
      <c r="H73" s="849"/>
      <c r="I73" s="862"/>
      <c r="J73" s="849"/>
      <c r="K73" s="452"/>
      <c r="L73" s="442"/>
      <c r="M73" s="448"/>
      <c r="N73" s="450">
        <v>0.1</v>
      </c>
      <c r="O73" s="449"/>
      <c r="P73" s="430"/>
      <c r="Q73" s="430"/>
      <c r="R73" s="438">
        <f t="shared" si="1"/>
        <v>0</v>
      </c>
    </row>
    <row r="74" spans="2:18">
      <c r="B74" s="860"/>
      <c r="C74" s="446"/>
      <c r="D74" s="445"/>
      <c r="E74" s="445"/>
      <c r="F74" s="444"/>
      <c r="G74" s="849"/>
      <c r="H74" s="849"/>
      <c r="I74" s="862"/>
      <c r="J74" s="849"/>
      <c r="K74" s="451"/>
      <c r="L74" s="441"/>
      <c r="M74" s="441"/>
      <c r="N74" s="450">
        <v>0.2</v>
      </c>
      <c r="O74" s="449"/>
      <c r="P74" s="430"/>
      <c r="Q74" s="430"/>
      <c r="R74" s="438">
        <f t="shared" si="1"/>
        <v>0</v>
      </c>
    </row>
    <row r="75" spans="2:18">
      <c r="B75" s="860"/>
      <c r="C75" s="446"/>
      <c r="D75" s="445"/>
      <c r="E75" s="445"/>
      <c r="F75" s="444"/>
      <c r="G75" s="849"/>
      <c r="H75" s="849"/>
      <c r="I75" s="862"/>
      <c r="J75" s="849"/>
      <c r="K75" s="443"/>
      <c r="L75" s="441"/>
      <c r="M75" s="441"/>
      <c r="N75" s="440">
        <v>0.5</v>
      </c>
      <c r="O75" s="447"/>
      <c r="P75" s="430"/>
      <c r="Q75" s="430"/>
      <c r="R75" s="438">
        <f t="shared" si="1"/>
        <v>0</v>
      </c>
    </row>
    <row r="76" spans="2:18">
      <c r="B76" s="860"/>
      <c r="C76" s="446"/>
      <c r="D76" s="445"/>
      <c r="E76" s="445"/>
      <c r="F76" s="444"/>
      <c r="G76" s="849"/>
      <c r="H76" s="849"/>
      <c r="I76" s="862"/>
      <c r="J76" s="849"/>
      <c r="K76" s="443"/>
      <c r="L76" s="448"/>
      <c r="M76" s="441"/>
      <c r="N76" s="440">
        <v>0.7</v>
      </c>
      <c r="O76" s="447"/>
      <c r="P76" s="430"/>
      <c r="Q76" s="430"/>
      <c r="R76" s="438">
        <f t="shared" si="1"/>
        <v>0</v>
      </c>
    </row>
    <row r="77" spans="2:18">
      <c r="B77" s="860"/>
      <c r="C77" s="446"/>
      <c r="D77" s="445"/>
      <c r="E77" s="445"/>
      <c r="F77" s="444"/>
      <c r="G77" s="849"/>
      <c r="H77" s="849"/>
      <c r="I77" s="862"/>
      <c r="J77" s="849"/>
      <c r="K77" s="443"/>
      <c r="L77" s="442"/>
      <c r="M77" s="441"/>
      <c r="N77" s="440">
        <v>1</v>
      </c>
      <c r="O77" s="439"/>
      <c r="P77" s="430"/>
      <c r="Q77" s="430"/>
      <c r="R77" s="438">
        <f t="shared" si="1"/>
        <v>0</v>
      </c>
    </row>
    <row r="78" spans="2:18" ht="15" thickBot="1">
      <c r="B78" s="897"/>
      <c r="C78" s="437"/>
      <c r="D78" s="436"/>
      <c r="E78" s="436"/>
      <c r="F78" s="435"/>
      <c r="G78" s="850"/>
      <c r="H78" s="850"/>
      <c r="I78" s="894"/>
      <c r="J78" s="850"/>
      <c r="K78" s="434">
        <f>K70+K71</f>
        <v>0</v>
      </c>
      <c r="L78" s="433"/>
      <c r="M78" s="433"/>
      <c r="N78" s="432">
        <v>1.5</v>
      </c>
      <c r="O78" s="431"/>
      <c r="P78" s="430"/>
      <c r="Q78" s="430"/>
      <c r="R78" s="429">
        <f>O78+P78+Q78</f>
        <v>0</v>
      </c>
    </row>
    <row r="79" spans="2:18" ht="15.75" thickBot="1">
      <c r="B79" s="428" t="s">
        <v>2</v>
      </c>
      <c r="C79" s="891" t="s">
        <v>414</v>
      </c>
      <c r="D79" s="892"/>
      <c r="E79" s="892"/>
      <c r="F79" s="892"/>
      <c r="G79" s="892"/>
      <c r="H79" s="892"/>
      <c r="I79" s="893"/>
      <c r="J79" s="427">
        <f>J18+J23+J30+J38+J46+J56+J67</f>
        <v>0</v>
      </c>
      <c r="K79" s="427">
        <f>K18+K29+K37+K45+K55+K66+K78</f>
        <v>0</v>
      </c>
      <c r="L79" s="425">
        <f>L27+L28+L29+L34+L35+L36+L37+L42+L43+L44+L45+L50+L51+L52+L53+L54+L55+L61+L62+L63+L64+L65+L66+L72+L73+L74+L75+L76+L77+L78</f>
        <v>0</v>
      </c>
      <c r="M79" s="425">
        <f>M27+M28+M29+M34+M35+M36+M37+M42+M43+M44+M45+M50+M51+M52+M53+M54+M55+M61+M62+M63+M64+M65+M66+M72+M73+M74+M75+M76+M77+M78</f>
        <v>0</v>
      </c>
      <c r="N79" s="426"/>
      <c r="O79" s="425">
        <f>O18+O29+O37+O45+O55+O66+O78</f>
        <v>0</v>
      </c>
      <c r="P79" s="425">
        <f>P27+P28+P29+P34+P35+P36+P37+P42+P43+P44+P45+P50+P51+P52+P53+P54+P55+P61+P62+P63+P64+P65+P66+P72+P73+P74+P75+P77+P78+P76</f>
        <v>0</v>
      </c>
      <c r="Q79" s="425">
        <f>Q27+Q28+Q29+Q34+Q35+Q36+Q37+Q42+Q43+Q44+Q45+Q50+Q51+Q52+Q53+Q54+Q55+Q61+Q62+Q63+Q64+Q65+Q66+Q72+Q73+Q74+Q75+Q77+Q78+Q76</f>
        <v>0</v>
      </c>
      <c r="R79" s="424">
        <f>R18+R23+R30+R38+R46+R56+R67</f>
        <v>0</v>
      </c>
    </row>
    <row r="80" spans="2:18">
      <c r="B80" s="421"/>
      <c r="C80" s="304"/>
      <c r="D80" s="423"/>
      <c r="E80" s="421"/>
      <c r="F80" s="421"/>
      <c r="G80" s="421"/>
      <c r="H80" s="421"/>
      <c r="I80" s="421"/>
      <c r="J80" s="421"/>
      <c r="K80" s="422"/>
      <c r="L80" s="421"/>
      <c r="M80" s="421"/>
      <c r="N80" s="421"/>
      <c r="O80" s="421"/>
      <c r="P80" s="421"/>
      <c r="Q80" s="421"/>
      <c r="R80" s="421"/>
    </row>
    <row r="81" spans="2:18">
      <c r="B81" s="417"/>
      <c r="C81" s="419" t="s">
        <v>205</v>
      </c>
      <c r="D81" s="417"/>
      <c r="E81" s="417"/>
      <c r="F81" s="417"/>
      <c r="G81" s="417"/>
      <c r="H81" s="417"/>
      <c r="I81" s="417"/>
      <c r="J81" s="417"/>
      <c r="K81" s="418"/>
      <c r="L81" s="417"/>
      <c r="M81" s="417"/>
      <c r="N81" s="417"/>
      <c r="O81" s="417"/>
      <c r="P81" s="417"/>
      <c r="Q81" s="417"/>
      <c r="R81" s="417"/>
    </row>
    <row r="82" spans="2:18" ht="14.25" customHeight="1">
      <c r="B82" s="417"/>
      <c r="C82" s="890" t="s">
        <v>359</v>
      </c>
      <c r="D82" s="890"/>
      <c r="E82" s="890"/>
      <c r="F82" s="890"/>
      <c r="G82" s="890"/>
      <c r="H82" s="890"/>
      <c r="I82" s="890"/>
      <c r="J82" s="890"/>
      <c r="K82" s="890"/>
      <c r="L82" s="890"/>
      <c r="M82" s="890"/>
      <c r="N82" s="890"/>
      <c r="O82" s="890"/>
      <c r="P82" s="890"/>
      <c r="Q82" s="890"/>
      <c r="R82" s="890"/>
    </row>
    <row r="83" spans="2:18" ht="14.25" customHeight="1">
      <c r="B83" s="417"/>
      <c r="C83" s="851" t="s">
        <v>358</v>
      </c>
      <c r="D83" s="851"/>
      <c r="E83" s="851"/>
      <c r="F83" s="851"/>
      <c r="G83" s="851"/>
      <c r="H83" s="851"/>
      <c r="I83" s="851"/>
      <c r="J83" s="851"/>
      <c r="K83" s="851"/>
      <c r="L83" s="851"/>
      <c r="M83" s="851"/>
      <c r="N83" s="851"/>
      <c r="O83" s="851"/>
      <c r="P83" s="851"/>
      <c r="Q83" s="851"/>
      <c r="R83" s="851"/>
    </row>
    <row r="84" spans="2:18">
      <c r="B84" s="417"/>
      <c r="C84" s="417"/>
      <c r="D84" s="417"/>
      <c r="E84" s="417"/>
      <c r="F84" s="417"/>
      <c r="G84" s="417"/>
      <c r="H84" s="417"/>
      <c r="I84" s="417"/>
      <c r="J84" s="417"/>
      <c r="K84" s="418"/>
      <c r="L84" s="417"/>
      <c r="M84" s="417"/>
      <c r="N84" s="417"/>
      <c r="O84" s="417"/>
      <c r="P84" s="417"/>
      <c r="Q84" s="417"/>
      <c r="R84" s="417"/>
    </row>
    <row r="85" spans="2:18">
      <c r="B85" s="417"/>
      <c r="C85" s="417"/>
      <c r="D85" s="417"/>
      <c r="E85" s="417"/>
      <c r="F85" s="417"/>
      <c r="G85" s="417"/>
      <c r="H85" s="417"/>
      <c r="I85" s="417"/>
      <c r="J85" s="417"/>
      <c r="K85" s="418"/>
      <c r="L85" s="417"/>
      <c r="M85" s="417"/>
      <c r="N85" s="417"/>
      <c r="O85" s="417"/>
      <c r="P85" s="417"/>
      <c r="Q85" s="417"/>
      <c r="R85" s="417"/>
    </row>
    <row r="86" spans="2:18">
      <c r="B86" s="417"/>
      <c r="C86" s="417"/>
      <c r="D86" s="417"/>
      <c r="E86" s="417"/>
      <c r="F86" s="417"/>
      <c r="G86" s="417"/>
      <c r="H86" s="417"/>
      <c r="I86" s="417"/>
      <c r="J86" s="417"/>
      <c r="K86" s="418"/>
      <c r="L86" s="417"/>
      <c r="M86" s="417"/>
      <c r="N86" s="417"/>
      <c r="O86" s="417"/>
      <c r="P86" s="417"/>
      <c r="Q86" s="417"/>
      <c r="R86" s="417"/>
    </row>
    <row r="87" spans="2:18">
      <c r="B87" s="417"/>
      <c r="C87" s="417"/>
      <c r="D87" s="417"/>
      <c r="E87" s="417"/>
      <c r="F87" s="417"/>
      <c r="G87" s="417"/>
      <c r="H87" s="417"/>
      <c r="I87" s="417"/>
      <c r="J87" s="417"/>
      <c r="K87" s="418"/>
      <c r="L87" s="417"/>
      <c r="M87" s="417"/>
      <c r="N87" s="417"/>
      <c r="O87" s="417"/>
      <c r="P87" s="417"/>
      <c r="Q87" s="417"/>
      <c r="R87" s="417"/>
    </row>
    <row r="88" spans="2:18">
      <c r="B88" s="417"/>
      <c r="C88" s="417"/>
      <c r="D88" s="417"/>
      <c r="E88" s="417"/>
      <c r="F88" s="417"/>
      <c r="G88" s="417"/>
      <c r="H88" s="417"/>
      <c r="I88" s="417"/>
      <c r="J88" s="417"/>
      <c r="K88" s="418"/>
      <c r="L88" s="417"/>
      <c r="M88" s="417"/>
      <c r="N88" s="417"/>
      <c r="O88" s="417"/>
      <c r="P88" s="417"/>
      <c r="Q88" s="417"/>
      <c r="R88" s="417"/>
    </row>
    <row r="89" spans="2:18">
      <c r="B89" s="417"/>
      <c r="C89" s="417"/>
      <c r="D89" s="417"/>
      <c r="E89" s="417"/>
      <c r="F89" s="417"/>
      <c r="G89" s="417"/>
      <c r="H89" s="417"/>
      <c r="I89" s="417"/>
      <c r="J89" s="417"/>
      <c r="K89" s="418"/>
      <c r="L89" s="417"/>
      <c r="M89" s="417"/>
      <c r="N89" s="417"/>
      <c r="O89" s="417"/>
      <c r="P89" s="417"/>
      <c r="Q89" s="417"/>
      <c r="R89" s="417"/>
    </row>
    <row r="90" spans="2:18">
      <c r="B90" s="417"/>
      <c r="C90" s="417"/>
      <c r="D90" s="417"/>
      <c r="E90" s="417"/>
      <c r="F90" s="417"/>
      <c r="G90" s="417"/>
      <c r="H90" s="417"/>
      <c r="I90" s="417"/>
      <c r="J90" s="417"/>
      <c r="K90" s="418"/>
      <c r="L90" s="417"/>
      <c r="M90" s="417"/>
      <c r="N90" s="417"/>
      <c r="O90" s="417"/>
      <c r="P90" s="417"/>
      <c r="Q90" s="417"/>
      <c r="R90" s="417"/>
    </row>
    <row r="91" spans="2:18">
      <c r="B91" s="417"/>
      <c r="C91" s="417"/>
      <c r="D91" s="417"/>
      <c r="E91" s="417"/>
      <c r="F91" s="417"/>
      <c r="G91" s="417"/>
      <c r="H91" s="417"/>
      <c r="I91" s="417"/>
      <c r="J91" s="417"/>
      <c r="K91" s="418"/>
      <c r="L91" s="417"/>
      <c r="M91" s="417"/>
      <c r="N91" s="417"/>
      <c r="O91" s="417"/>
      <c r="P91" s="417"/>
      <c r="Q91" s="417"/>
      <c r="R91" s="417"/>
    </row>
    <row r="92" spans="2:18">
      <c r="B92" s="417"/>
      <c r="C92" s="417"/>
      <c r="D92" s="417"/>
      <c r="E92" s="417"/>
      <c r="F92" s="417"/>
      <c r="G92" s="417"/>
      <c r="H92" s="417"/>
      <c r="I92" s="417"/>
      <c r="J92" s="417"/>
      <c r="K92" s="418"/>
      <c r="L92" s="417"/>
      <c r="M92" s="417"/>
      <c r="N92" s="417"/>
      <c r="O92" s="417"/>
      <c r="P92" s="417"/>
      <c r="Q92" s="417"/>
      <c r="R92" s="417"/>
    </row>
    <row r="93" spans="2:18">
      <c r="B93" s="417"/>
      <c r="C93" s="417"/>
      <c r="D93" s="417"/>
      <c r="E93" s="417"/>
      <c r="F93" s="417"/>
      <c r="G93" s="417"/>
      <c r="H93" s="417"/>
      <c r="I93" s="417"/>
      <c r="J93" s="417"/>
      <c r="K93" s="418"/>
      <c r="L93" s="417"/>
      <c r="M93" s="417"/>
      <c r="N93" s="417"/>
      <c r="O93" s="417"/>
      <c r="P93" s="417"/>
      <c r="Q93" s="417"/>
      <c r="R93" s="417"/>
    </row>
    <row r="94" spans="2:18">
      <c r="B94" s="417"/>
      <c r="C94" s="417"/>
      <c r="D94" s="417"/>
      <c r="E94" s="417"/>
      <c r="F94" s="417"/>
      <c r="G94" s="417"/>
      <c r="H94" s="417"/>
      <c r="I94" s="417"/>
      <c r="J94" s="417"/>
      <c r="K94" s="418"/>
      <c r="L94" s="417"/>
      <c r="M94" s="417"/>
      <c r="N94" s="417"/>
      <c r="O94" s="417"/>
      <c r="P94" s="417"/>
      <c r="Q94" s="417"/>
      <c r="R94" s="417"/>
    </row>
    <row r="95" spans="2:18">
      <c r="B95" s="417"/>
      <c r="C95" s="417"/>
      <c r="D95" s="417"/>
      <c r="E95" s="417"/>
      <c r="F95" s="417"/>
      <c r="G95" s="417"/>
      <c r="H95" s="417"/>
      <c r="I95" s="417"/>
      <c r="J95" s="417"/>
      <c r="K95" s="418"/>
      <c r="L95" s="417"/>
      <c r="M95" s="417"/>
      <c r="N95" s="417"/>
      <c r="O95" s="417"/>
      <c r="P95" s="417"/>
      <c r="Q95" s="417"/>
      <c r="R95" s="417"/>
    </row>
    <row r="96" spans="2:18">
      <c r="B96" s="417"/>
      <c r="C96" s="417"/>
      <c r="D96" s="417"/>
      <c r="E96" s="417"/>
      <c r="F96" s="417"/>
      <c r="G96" s="417"/>
      <c r="H96" s="417"/>
      <c r="I96" s="417"/>
      <c r="J96" s="417"/>
      <c r="K96" s="418"/>
      <c r="L96" s="417"/>
      <c r="M96" s="417"/>
      <c r="N96" s="417"/>
      <c r="O96" s="417"/>
      <c r="P96" s="417"/>
      <c r="Q96" s="417"/>
      <c r="R96" s="417"/>
    </row>
    <row r="97" spans="2:18">
      <c r="B97" s="417"/>
      <c r="C97" s="417"/>
      <c r="D97" s="417"/>
      <c r="E97" s="417"/>
      <c r="F97" s="417"/>
      <c r="G97" s="417"/>
      <c r="H97" s="417"/>
      <c r="I97" s="417"/>
      <c r="J97" s="417"/>
      <c r="K97" s="418"/>
      <c r="L97" s="417"/>
      <c r="M97" s="417"/>
      <c r="N97" s="417"/>
      <c r="O97" s="417"/>
      <c r="P97" s="417"/>
      <c r="Q97" s="417"/>
      <c r="R97" s="417"/>
    </row>
    <row r="98" spans="2:18">
      <c r="B98" s="417"/>
      <c r="C98" s="417"/>
      <c r="D98" s="417"/>
      <c r="E98" s="417"/>
      <c r="F98" s="417"/>
      <c r="G98" s="417"/>
      <c r="H98" s="417"/>
      <c r="I98" s="417"/>
      <c r="J98" s="417"/>
      <c r="K98" s="418"/>
      <c r="L98" s="417"/>
      <c r="M98" s="417"/>
      <c r="N98" s="417"/>
      <c r="O98" s="417"/>
      <c r="P98" s="417"/>
      <c r="Q98" s="417"/>
      <c r="R98" s="417"/>
    </row>
    <row r="99" spans="2:18">
      <c r="B99" s="417"/>
      <c r="C99" s="417"/>
      <c r="D99" s="417"/>
      <c r="E99" s="417"/>
      <c r="F99" s="417"/>
      <c r="G99" s="417"/>
      <c r="H99" s="417"/>
      <c r="I99" s="417"/>
      <c r="J99" s="417"/>
      <c r="K99" s="418"/>
      <c r="L99" s="417"/>
      <c r="M99" s="417"/>
      <c r="N99" s="417"/>
      <c r="O99" s="417"/>
      <c r="P99" s="417"/>
      <c r="Q99" s="417"/>
      <c r="R99" s="417"/>
    </row>
    <row r="100" spans="2:18">
      <c r="B100" s="417"/>
      <c r="C100" s="417"/>
      <c r="D100" s="417"/>
      <c r="E100" s="417"/>
      <c r="F100" s="417"/>
      <c r="G100" s="417"/>
      <c r="H100" s="417"/>
      <c r="I100" s="417"/>
      <c r="J100" s="417"/>
      <c r="K100" s="418"/>
      <c r="L100" s="417"/>
      <c r="M100" s="417"/>
      <c r="N100" s="417"/>
      <c r="O100" s="417"/>
      <c r="P100" s="417"/>
      <c r="Q100" s="417"/>
      <c r="R100" s="417"/>
    </row>
    <row r="101" spans="2:18">
      <c r="B101" s="417"/>
      <c r="C101" s="417"/>
      <c r="D101" s="417"/>
      <c r="E101" s="417"/>
      <c r="F101" s="417"/>
      <c r="G101" s="417"/>
      <c r="H101" s="417"/>
      <c r="I101" s="417"/>
      <c r="J101" s="417"/>
      <c r="K101" s="418"/>
      <c r="L101" s="417"/>
      <c r="M101" s="417"/>
      <c r="N101" s="417"/>
      <c r="O101" s="417"/>
      <c r="P101" s="417"/>
      <c r="Q101" s="417"/>
      <c r="R101" s="417"/>
    </row>
  </sheetData>
  <mergeCells count="64">
    <mergeCell ref="B7:B8"/>
    <mergeCell ref="C7:C8"/>
    <mergeCell ref="D7:D8"/>
    <mergeCell ref="H7:H8"/>
    <mergeCell ref="B1:C1"/>
    <mergeCell ref="B2:R2"/>
    <mergeCell ref="B3:R3"/>
    <mergeCell ref="B4:R4"/>
    <mergeCell ref="B5:R5"/>
    <mergeCell ref="E6:R6"/>
    <mergeCell ref="K7:K8"/>
    <mergeCell ref="G10:G12"/>
    <mergeCell ref="H10:H11"/>
    <mergeCell ref="E7:E8"/>
    <mergeCell ref="F7:F8"/>
    <mergeCell ref="G7:G8"/>
    <mergeCell ref="I7:I8"/>
    <mergeCell ref="J7:J8"/>
    <mergeCell ref="O7:R7"/>
    <mergeCell ref="L7:M7"/>
    <mergeCell ref="N7:N8"/>
    <mergeCell ref="B46:B55"/>
    <mergeCell ref="G46:G55"/>
    <mergeCell ref="H46:H55"/>
    <mergeCell ref="I46:I55"/>
    <mergeCell ref="J47:J55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</mergeCells>
  <printOptions horizontalCentered="1"/>
  <pageMargins left="0.35433070866141703" right="0.196850393700787" top="0.39370078740157499" bottom="0.23622047244094499" header="0.15748031496063" footer="0.15748031496063"/>
  <pageSetup paperSize="9" scale="40" orientation="landscape" horizontalDpi="4294967292" r:id="rId1"/>
  <headerFooter alignWithMargins="0">
    <oddHeader xml:space="preserve">&amp;L&amp;"Tahoma,Regular"&amp;10Bank/Savings House_________________________&amp;R&amp;"Tahoma,Regular"&amp;10APKR - PDO Form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zoomScale="70" zoomScaleNormal="70" workbookViewId="0">
      <selection activeCell="J47" sqref="J47:J55"/>
    </sheetView>
  </sheetViews>
  <sheetFormatPr defaultColWidth="8" defaultRowHeight="14.25"/>
  <cols>
    <col min="1" max="1" width="1.7109375" style="415" customWidth="1"/>
    <col min="2" max="2" width="6.28515625" style="415" customWidth="1"/>
    <col min="3" max="3" width="72.140625" style="415" customWidth="1"/>
    <col min="4" max="4" width="20.85546875" style="415" customWidth="1"/>
    <col min="5" max="5" width="13.28515625" style="415" customWidth="1"/>
    <col min="6" max="6" width="12.7109375" style="415" customWidth="1"/>
    <col min="7" max="7" width="16" style="415" customWidth="1"/>
    <col min="8" max="8" width="17.140625" style="415" customWidth="1"/>
    <col min="9" max="9" width="10.5703125" style="415" customWidth="1"/>
    <col min="10" max="10" width="37.28515625" style="415" customWidth="1"/>
    <col min="11" max="11" width="19.42578125" style="416" customWidth="1"/>
    <col min="12" max="12" width="25.5703125" style="415" customWidth="1"/>
    <col min="13" max="13" width="23.28515625" style="415" customWidth="1"/>
    <col min="14" max="14" width="10.5703125" style="415" customWidth="1"/>
    <col min="15" max="15" width="16.28515625" style="415" customWidth="1"/>
    <col min="16" max="16" width="15.5703125" style="415" customWidth="1"/>
    <col min="17" max="17" width="19" style="415" customWidth="1"/>
    <col min="18" max="18" width="20.140625" style="415" customWidth="1"/>
    <col min="19" max="16384" width="8" style="415"/>
  </cols>
  <sheetData>
    <row r="1" spans="2:18">
      <c r="B1" s="868"/>
      <c r="C1" s="868"/>
    </row>
    <row r="2" spans="2:18">
      <c r="B2" s="872" t="s">
        <v>34</v>
      </c>
      <c r="C2" s="872"/>
      <c r="D2" s="872"/>
      <c r="E2" s="872"/>
      <c r="F2" s="872"/>
      <c r="G2" s="872"/>
      <c r="H2" s="872"/>
      <c r="I2" s="872"/>
      <c r="J2" s="872"/>
      <c r="K2" s="872"/>
      <c r="L2" s="872"/>
      <c r="M2" s="872"/>
      <c r="N2" s="872"/>
      <c r="O2" s="872"/>
      <c r="P2" s="872"/>
      <c r="Q2" s="872"/>
      <c r="R2" s="872"/>
    </row>
    <row r="3" spans="2:18">
      <c r="B3" s="871" t="s">
        <v>399</v>
      </c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</row>
    <row r="4" spans="2:18">
      <c r="B4" s="871" t="s">
        <v>417</v>
      </c>
      <c r="C4" s="871"/>
      <c r="D4" s="871"/>
      <c r="E4" s="871"/>
      <c r="F4" s="871"/>
      <c r="G4" s="871"/>
      <c r="H4" s="871"/>
      <c r="I4" s="871"/>
      <c r="J4" s="871"/>
      <c r="K4" s="871"/>
      <c r="L4" s="871"/>
      <c r="M4" s="871"/>
      <c r="N4" s="871"/>
      <c r="O4" s="871"/>
      <c r="P4" s="871"/>
      <c r="Q4" s="871"/>
      <c r="R4" s="871"/>
    </row>
    <row r="5" spans="2:18">
      <c r="B5" s="871" t="s">
        <v>397</v>
      </c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  <c r="R5" s="871"/>
    </row>
    <row r="6" spans="2:18" ht="15" customHeight="1" thickBot="1">
      <c r="E6" s="864" t="s">
        <v>37</v>
      </c>
      <c r="F6" s="864"/>
      <c r="G6" s="864"/>
      <c r="H6" s="864"/>
      <c r="I6" s="864"/>
      <c r="J6" s="864"/>
      <c r="K6" s="864"/>
      <c r="L6" s="864"/>
      <c r="M6" s="864"/>
      <c r="N6" s="864"/>
      <c r="O6" s="864"/>
      <c r="P6" s="864"/>
      <c r="Q6" s="864"/>
      <c r="R6" s="864"/>
    </row>
    <row r="7" spans="2:18" ht="47.25" customHeight="1" thickBot="1">
      <c r="B7" s="865" t="s">
        <v>54</v>
      </c>
      <c r="C7" s="898" t="s">
        <v>39</v>
      </c>
      <c r="D7" s="865" t="s">
        <v>396</v>
      </c>
      <c r="E7" s="865" t="s">
        <v>395</v>
      </c>
      <c r="F7" s="865" t="s">
        <v>394</v>
      </c>
      <c r="G7" s="865" t="s">
        <v>393</v>
      </c>
      <c r="H7" s="865" t="s">
        <v>392</v>
      </c>
      <c r="I7" s="865" t="s">
        <v>40</v>
      </c>
      <c r="J7" s="865" t="s">
        <v>391</v>
      </c>
      <c r="K7" s="873" t="s">
        <v>390</v>
      </c>
      <c r="L7" s="866" t="s">
        <v>389</v>
      </c>
      <c r="M7" s="867"/>
      <c r="N7" s="865" t="s">
        <v>40</v>
      </c>
      <c r="O7" s="875" t="s">
        <v>388</v>
      </c>
      <c r="P7" s="876"/>
      <c r="Q7" s="876"/>
      <c r="R7" s="877"/>
    </row>
    <row r="8" spans="2:18" ht="118.5" customHeight="1" thickBot="1">
      <c r="B8" s="869"/>
      <c r="C8" s="899"/>
      <c r="D8" s="870"/>
      <c r="E8" s="870"/>
      <c r="F8" s="858"/>
      <c r="G8" s="858"/>
      <c r="H8" s="858"/>
      <c r="I8" s="870"/>
      <c r="J8" s="870"/>
      <c r="K8" s="874"/>
      <c r="L8" s="530" t="s">
        <v>387</v>
      </c>
      <c r="M8" s="530" t="s">
        <v>386</v>
      </c>
      <c r="N8" s="870"/>
      <c r="O8" s="489" t="s">
        <v>385</v>
      </c>
      <c r="P8" s="542" t="s">
        <v>384</v>
      </c>
      <c r="Q8" s="542" t="s">
        <v>383</v>
      </c>
      <c r="R8" s="542" t="s">
        <v>382</v>
      </c>
    </row>
    <row r="9" spans="2:18" s="541" customFormat="1" ht="14.25" customHeight="1" thickBot="1">
      <c r="B9" s="542">
        <v>1</v>
      </c>
      <c r="C9" s="544">
        <v>2</v>
      </c>
      <c r="D9" s="544">
        <v>3</v>
      </c>
      <c r="E9" s="530">
        <v>4</v>
      </c>
      <c r="F9" s="542" t="s">
        <v>9</v>
      </c>
      <c r="G9" s="542">
        <v>6</v>
      </c>
      <c r="H9" s="542" t="s">
        <v>381</v>
      </c>
      <c r="I9" s="542">
        <v>8</v>
      </c>
      <c r="J9" s="542">
        <v>9</v>
      </c>
      <c r="K9" s="434">
        <v>10</v>
      </c>
      <c r="L9" s="542">
        <v>11</v>
      </c>
      <c r="M9" s="542">
        <v>12</v>
      </c>
      <c r="N9" s="542">
        <v>13</v>
      </c>
      <c r="O9" s="543">
        <v>14</v>
      </c>
      <c r="P9" s="434">
        <v>15</v>
      </c>
      <c r="Q9" s="434">
        <v>16</v>
      </c>
      <c r="R9" s="542" t="s">
        <v>380</v>
      </c>
    </row>
    <row r="10" spans="2:18" ht="39.75" customHeight="1">
      <c r="B10" s="539" t="s">
        <v>0</v>
      </c>
      <c r="C10" s="540" t="s">
        <v>379</v>
      </c>
      <c r="D10" s="461">
        <f>D12+D11</f>
        <v>0</v>
      </c>
      <c r="E10" s="539">
        <f>E11+E12</f>
        <v>0</v>
      </c>
      <c r="F10" s="539">
        <f t="shared" ref="F10:F16" si="0">D10-E10</f>
        <v>0</v>
      </c>
      <c r="G10" s="855"/>
      <c r="H10" s="855"/>
      <c r="I10" s="538"/>
      <c r="J10" s="538"/>
      <c r="K10" s="538"/>
      <c r="L10" s="538"/>
      <c r="M10" s="538"/>
      <c r="N10" s="538"/>
      <c r="O10" s="538"/>
      <c r="P10" s="538"/>
      <c r="Q10" s="538"/>
      <c r="R10" s="538"/>
    </row>
    <row r="11" spans="2:18" ht="14.25" customHeight="1">
      <c r="B11" s="532">
        <v>1</v>
      </c>
      <c r="C11" s="537" t="s">
        <v>378</v>
      </c>
      <c r="D11" s="441"/>
      <c r="E11" s="532"/>
      <c r="F11" s="532">
        <f t="shared" si="0"/>
        <v>0</v>
      </c>
      <c r="G11" s="849"/>
      <c r="H11" s="863"/>
      <c r="I11" s="451"/>
      <c r="J11" s="451"/>
      <c r="K11" s="451"/>
      <c r="L11" s="451"/>
      <c r="M11" s="451"/>
      <c r="N11" s="451"/>
      <c r="O11" s="451"/>
      <c r="P11" s="451"/>
      <c r="Q11" s="451"/>
      <c r="R11" s="451"/>
    </row>
    <row r="12" spans="2:18" ht="14.25" customHeight="1">
      <c r="B12" s="532">
        <v>2</v>
      </c>
      <c r="C12" s="537" t="s">
        <v>377</v>
      </c>
      <c r="D12" s="536">
        <f>D13+D14+D15+D16</f>
        <v>0</v>
      </c>
      <c r="E12" s="532">
        <f>E13+E14+E15+E16</f>
        <v>0</v>
      </c>
      <c r="F12" s="532">
        <f t="shared" si="0"/>
        <v>0</v>
      </c>
      <c r="G12" s="863"/>
      <c r="H12" s="532">
        <f>H13+H14+H15+H16</f>
        <v>0</v>
      </c>
      <c r="I12" s="451"/>
      <c r="J12" s="451"/>
      <c r="K12" s="451"/>
      <c r="L12" s="451"/>
      <c r="M12" s="451"/>
      <c r="N12" s="451"/>
      <c r="O12" s="451"/>
      <c r="P12" s="451"/>
      <c r="Q12" s="451"/>
      <c r="R12" s="451"/>
    </row>
    <row r="13" spans="2:18" ht="14.25" customHeight="1">
      <c r="B13" s="535" t="s">
        <v>376</v>
      </c>
      <c r="C13" s="533" t="s">
        <v>375</v>
      </c>
      <c r="D13" s="440"/>
      <c r="E13" s="532"/>
      <c r="F13" s="532">
        <f t="shared" si="0"/>
        <v>0</v>
      </c>
      <c r="G13" s="440">
        <v>0</v>
      </c>
      <c r="H13" s="441">
        <f>F13*G13</f>
        <v>0</v>
      </c>
      <c r="I13" s="451"/>
      <c r="J13" s="451"/>
      <c r="K13" s="451"/>
      <c r="L13" s="451"/>
      <c r="M13" s="451"/>
      <c r="N13" s="451"/>
      <c r="O13" s="451"/>
      <c r="P13" s="451"/>
      <c r="Q13" s="451"/>
      <c r="R13" s="451"/>
    </row>
    <row r="14" spans="2:18" ht="14.25" customHeight="1">
      <c r="B14" s="535" t="s">
        <v>374</v>
      </c>
      <c r="C14" s="533" t="s">
        <v>373</v>
      </c>
      <c r="D14" s="440"/>
      <c r="E14" s="532"/>
      <c r="F14" s="532">
        <f t="shared" si="0"/>
        <v>0</v>
      </c>
      <c r="G14" s="440">
        <v>0.2</v>
      </c>
      <c r="H14" s="441">
        <f>F14*G14</f>
        <v>0</v>
      </c>
      <c r="I14" s="451"/>
      <c r="J14" s="451"/>
      <c r="K14" s="451"/>
      <c r="L14" s="451"/>
      <c r="M14" s="451"/>
      <c r="N14" s="451"/>
      <c r="O14" s="451"/>
      <c r="P14" s="451"/>
      <c r="Q14" s="451"/>
      <c r="R14" s="451"/>
    </row>
    <row r="15" spans="2:18" ht="14.25" customHeight="1">
      <c r="B15" s="535" t="s">
        <v>372</v>
      </c>
      <c r="C15" s="533" t="s">
        <v>371</v>
      </c>
      <c r="D15" s="440"/>
      <c r="E15" s="532"/>
      <c r="F15" s="532">
        <f t="shared" si="0"/>
        <v>0</v>
      </c>
      <c r="G15" s="440">
        <v>0.5</v>
      </c>
      <c r="H15" s="441">
        <f>F15*G15</f>
        <v>0</v>
      </c>
      <c r="I15" s="451"/>
      <c r="J15" s="451"/>
      <c r="K15" s="451"/>
      <c r="L15" s="451"/>
      <c r="M15" s="451"/>
      <c r="N15" s="451"/>
      <c r="O15" s="451"/>
      <c r="P15" s="451"/>
      <c r="Q15" s="451"/>
      <c r="R15" s="451"/>
    </row>
    <row r="16" spans="2:18" ht="14.25" customHeight="1" thickBot="1">
      <c r="B16" s="534" t="s">
        <v>370</v>
      </c>
      <c r="C16" s="533" t="s">
        <v>369</v>
      </c>
      <c r="D16" s="440"/>
      <c r="E16" s="532"/>
      <c r="F16" s="532">
        <f t="shared" si="0"/>
        <v>0</v>
      </c>
      <c r="G16" s="440">
        <v>1</v>
      </c>
      <c r="H16" s="531">
        <f>F16*G16</f>
        <v>0</v>
      </c>
      <c r="I16" s="452"/>
      <c r="J16" s="452"/>
      <c r="K16" s="452"/>
      <c r="L16" s="452"/>
      <c r="M16" s="452"/>
      <c r="N16" s="452"/>
      <c r="O16" s="452"/>
      <c r="P16" s="452"/>
      <c r="Q16" s="452"/>
      <c r="R16" s="452"/>
    </row>
    <row r="17" spans="2:18" ht="35.25" customHeight="1" thickBot="1">
      <c r="B17" s="530" t="s">
        <v>1</v>
      </c>
      <c r="C17" s="529" t="s">
        <v>368</v>
      </c>
      <c r="D17" s="528"/>
      <c r="E17" s="527"/>
      <c r="F17" s="527"/>
      <c r="G17" s="527"/>
      <c r="H17" s="527"/>
      <c r="I17" s="527"/>
      <c r="J17" s="527"/>
      <c r="K17" s="527"/>
      <c r="L17" s="527"/>
      <c r="M17" s="527"/>
      <c r="N17" s="527"/>
      <c r="O17" s="527"/>
      <c r="P17" s="527"/>
      <c r="Q17" s="527"/>
      <c r="R17" s="527"/>
    </row>
    <row r="18" spans="2:18" ht="13.5" customHeight="1">
      <c r="B18" s="859">
        <v>3</v>
      </c>
      <c r="C18" s="473">
        <v>0</v>
      </c>
      <c r="D18" s="461">
        <f>D20+D21</f>
        <v>0</v>
      </c>
      <c r="E18" s="461">
        <f>E20+E21</f>
        <v>0</v>
      </c>
      <c r="F18" s="461">
        <f>D18-E18</f>
        <v>0</v>
      </c>
      <c r="G18" s="852"/>
      <c r="H18" s="855"/>
      <c r="I18" s="861">
        <v>0</v>
      </c>
      <c r="J18" s="461"/>
      <c r="K18" s="526">
        <f>F18</f>
        <v>0</v>
      </c>
      <c r="L18" s="855"/>
      <c r="M18" s="855"/>
      <c r="N18" s="887"/>
      <c r="O18" s="525"/>
      <c r="P18" s="884"/>
      <c r="Q18" s="884"/>
      <c r="R18" s="441">
        <f>O18</f>
        <v>0</v>
      </c>
    </row>
    <row r="19" spans="2:18" ht="13.5" customHeight="1">
      <c r="B19" s="860"/>
      <c r="C19" s="470" t="s">
        <v>367</v>
      </c>
      <c r="D19" s="453"/>
      <c r="E19" s="453"/>
      <c r="F19" s="453">
        <f>D19-E19</f>
        <v>0</v>
      </c>
      <c r="G19" s="853"/>
      <c r="H19" s="849"/>
      <c r="I19" s="862"/>
      <c r="J19" s="459"/>
      <c r="K19" s="524"/>
      <c r="L19" s="849"/>
      <c r="M19" s="849"/>
      <c r="N19" s="888"/>
      <c r="O19" s="524"/>
      <c r="P19" s="885"/>
      <c r="Q19" s="885"/>
      <c r="R19" s="848"/>
    </row>
    <row r="20" spans="2:18" ht="13.5" customHeight="1">
      <c r="B20" s="860"/>
      <c r="C20" s="456" t="s">
        <v>362</v>
      </c>
      <c r="D20" s="441"/>
      <c r="E20" s="441"/>
      <c r="F20" s="441">
        <f>D20-E20</f>
        <v>0</v>
      </c>
      <c r="G20" s="853"/>
      <c r="H20" s="849"/>
      <c r="I20" s="862"/>
      <c r="J20" s="451"/>
      <c r="K20" s="524"/>
      <c r="L20" s="849"/>
      <c r="M20" s="849"/>
      <c r="N20" s="888"/>
      <c r="O20" s="524"/>
      <c r="P20" s="885"/>
      <c r="Q20" s="885"/>
      <c r="R20" s="849"/>
    </row>
    <row r="21" spans="2:18" ht="14.25" customHeight="1">
      <c r="B21" s="860"/>
      <c r="C21" s="456" t="s">
        <v>361</v>
      </c>
      <c r="D21" s="441"/>
      <c r="E21" s="441"/>
      <c r="F21" s="448">
        <f>D21-E21</f>
        <v>0</v>
      </c>
      <c r="G21" s="853"/>
      <c r="H21" s="849"/>
      <c r="I21" s="862"/>
      <c r="J21" s="451"/>
      <c r="K21" s="524"/>
      <c r="L21" s="849"/>
      <c r="M21" s="849"/>
      <c r="N21" s="888"/>
      <c r="O21" s="524"/>
      <c r="P21" s="885"/>
      <c r="Q21" s="885"/>
      <c r="R21" s="849"/>
    </row>
    <row r="22" spans="2:18" ht="13.5" customHeight="1" thickBot="1">
      <c r="B22" s="860"/>
      <c r="C22" s="523"/>
      <c r="D22" s="451"/>
      <c r="E22" s="451"/>
      <c r="F22" s="496"/>
      <c r="G22" s="854"/>
      <c r="H22" s="850"/>
      <c r="I22" s="862"/>
      <c r="J22" s="451"/>
      <c r="K22" s="522"/>
      <c r="L22" s="850"/>
      <c r="M22" s="850"/>
      <c r="N22" s="889"/>
      <c r="O22" s="522"/>
      <c r="P22" s="886"/>
      <c r="Q22" s="886"/>
      <c r="R22" s="850"/>
    </row>
    <row r="23" spans="2:18" ht="13.5" customHeight="1">
      <c r="B23" s="878">
        <v>4</v>
      </c>
      <c r="C23" s="473">
        <v>0.2</v>
      </c>
      <c r="D23" s="461">
        <f>D25+D26</f>
        <v>0</v>
      </c>
      <c r="E23" s="461">
        <f>E25+E26</f>
        <v>0</v>
      </c>
      <c r="F23" s="461">
        <f>D23-E23</f>
        <v>0</v>
      </c>
      <c r="G23" s="852"/>
      <c r="H23" s="855"/>
      <c r="I23" s="881">
        <v>0.2</v>
      </c>
      <c r="J23" s="461"/>
      <c r="K23" s="472"/>
      <c r="L23" s="472"/>
      <c r="M23" s="472"/>
      <c r="N23" s="462"/>
      <c r="O23" s="521"/>
      <c r="P23" s="520"/>
      <c r="Q23" s="520"/>
      <c r="R23" s="519">
        <f>SUM(R27:R29)</f>
        <v>0</v>
      </c>
    </row>
    <row r="24" spans="2:18" ht="13.5" customHeight="1">
      <c r="B24" s="879"/>
      <c r="C24" s="470" t="s">
        <v>366</v>
      </c>
      <c r="D24" s="453"/>
      <c r="E24" s="453"/>
      <c r="F24" s="453">
        <f>D24-E24</f>
        <v>0</v>
      </c>
      <c r="G24" s="853"/>
      <c r="H24" s="849"/>
      <c r="I24" s="882"/>
      <c r="J24" s="848"/>
      <c r="K24" s="443"/>
      <c r="L24" s="443"/>
      <c r="M24" s="443"/>
      <c r="N24" s="443"/>
      <c r="O24" s="454"/>
      <c r="P24" s="454"/>
      <c r="Q24" s="454"/>
      <c r="R24" s="454"/>
    </row>
    <row r="25" spans="2:18" ht="13.5" customHeight="1">
      <c r="B25" s="879"/>
      <c r="C25" s="456" t="s">
        <v>362</v>
      </c>
      <c r="D25" s="441"/>
      <c r="E25" s="441"/>
      <c r="F25" s="441">
        <f>D25-E25</f>
        <v>0</v>
      </c>
      <c r="G25" s="853"/>
      <c r="H25" s="849"/>
      <c r="I25" s="882"/>
      <c r="J25" s="857"/>
      <c r="K25" s="441"/>
      <c r="L25" s="443"/>
      <c r="M25" s="443"/>
      <c r="N25" s="443"/>
      <c r="O25" s="454"/>
      <c r="P25" s="454"/>
      <c r="Q25" s="454"/>
      <c r="R25" s="454"/>
    </row>
    <row r="26" spans="2:18" ht="13.5" customHeight="1">
      <c r="B26" s="879"/>
      <c r="C26" s="456" t="s">
        <v>361</v>
      </c>
      <c r="D26" s="441"/>
      <c r="E26" s="441"/>
      <c r="F26" s="448">
        <f>D26-E26</f>
        <v>0</v>
      </c>
      <c r="G26" s="853"/>
      <c r="H26" s="849"/>
      <c r="I26" s="882"/>
      <c r="J26" s="857"/>
      <c r="K26" s="441"/>
      <c r="L26" s="443"/>
      <c r="M26" s="443"/>
      <c r="N26" s="443"/>
      <c r="O26" s="454"/>
      <c r="P26" s="454"/>
      <c r="Q26" s="454"/>
      <c r="R26" s="454"/>
    </row>
    <row r="27" spans="2:18" ht="13.5" customHeight="1">
      <c r="B27" s="879"/>
      <c r="C27" s="466"/>
      <c r="D27" s="443"/>
      <c r="E27" s="443"/>
      <c r="F27" s="443"/>
      <c r="G27" s="853"/>
      <c r="H27" s="849"/>
      <c r="I27" s="882"/>
      <c r="J27" s="857"/>
      <c r="K27" s="454"/>
      <c r="L27" s="441"/>
      <c r="M27" s="441"/>
      <c r="N27" s="440">
        <v>0</v>
      </c>
      <c r="O27" s="447"/>
      <c r="P27" s="430"/>
      <c r="Q27" s="430"/>
      <c r="R27" s="488">
        <f>P27+Q27</f>
        <v>0</v>
      </c>
    </row>
    <row r="28" spans="2:18" ht="13.5" customHeight="1">
      <c r="B28" s="879"/>
      <c r="C28" s="466"/>
      <c r="D28" s="443"/>
      <c r="E28" s="443"/>
      <c r="F28" s="443"/>
      <c r="G28" s="853"/>
      <c r="H28" s="849"/>
      <c r="I28" s="882"/>
      <c r="J28" s="857"/>
      <c r="K28" s="454"/>
      <c r="L28" s="442"/>
      <c r="M28" s="442"/>
      <c r="N28" s="440">
        <v>0.1</v>
      </c>
      <c r="O28" s="449"/>
      <c r="P28" s="430"/>
      <c r="Q28" s="430"/>
      <c r="R28" s="488">
        <f>P28+Q28</f>
        <v>0</v>
      </c>
    </row>
    <row r="29" spans="2:18" ht="13.5" customHeight="1" thickBot="1">
      <c r="B29" s="880"/>
      <c r="C29" s="518"/>
      <c r="D29" s="518"/>
      <c r="E29" s="518"/>
      <c r="F29" s="518"/>
      <c r="G29" s="854"/>
      <c r="H29" s="850"/>
      <c r="I29" s="883"/>
      <c r="J29" s="858"/>
      <c r="K29" s="517">
        <f>K25+K26</f>
        <v>0</v>
      </c>
      <c r="L29" s="433"/>
      <c r="M29" s="433"/>
      <c r="N29" s="464">
        <v>0.2</v>
      </c>
      <c r="O29" s="431"/>
      <c r="P29" s="431"/>
      <c r="Q29" s="431"/>
      <c r="R29" s="429">
        <f>O29+P29+Q29</f>
        <v>0</v>
      </c>
    </row>
    <row r="30" spans="2:18" ht="13.5" customHeight="1">
      <c r="B30" s="896">
        <v>5</v>
      </c>
      <c r="C30" s="516">
        <v>0.35</v>
      </c>
      <c r="D30" s="461">
        <f>D32+D33</f>
        <v>0</v>
      </c>
      <c r="E30" s="461">
        <f>E32+E33</f>
        <v>0</v>
      </c>
      <c r="F30" s="461">
        <f>D30-E30</f>
        <v>0</v>
      </c>
      <c r="G30" s="852"/>
      <c r="H30" s="852"/>
      <c r="I30" s="895">
        <v>0.35</v>
      </c>
      <c r="J30" s="515"/>
      <c r="K30" s="514"/>
      <c r="L30" s="514"/>
      <c r="M30" s="513"/>
      <c r="N30" s="512"/>
      <c r="O30" s="511"/>
      <c r="P30" s="511"/>
      <c r="Q30" s="511"/>
      <c r="R30" s="510">
        <f>SUM(R34:R37)</f>
        <v>0</v>
      </c>
    </row>
    <row r="31" spans="2:18" ht="20.25" customHeight="1">
      <c r="B31" s="857"/>
      <c r="C31" s="470" t="s">
        <v>366</v>
      </c>
      <c r="D31" s="453"/>
      <c r="E31" s="453"/>
      <c r="F31" s="453">
        <f>D31-E31</f>
        <v>0</v>
      </c>
      <c r="G31" s="853"/>
      <c r="H31" s="853"/>
      <c r="I31" s="857"/>
      <c r="J31" s="856"/>
      <c r="K31" s="507"/>
      <c r="L31" s="507"/>
      <c r="M31" s="509"/>
      <c r="N31" s="469"/>
      <c r="O31" s="506"/>
      <c r="P31" s="505"/>
      <c r="Q31" s="505"/>
      <c r="R31" s="504"/>
    </row>
    <row r="32" spans="2:18" ht="13.5" customHeight="1">
      <c r="B32" s="857"/>
      <c r="C32" s="456" t="s">
        <v>362</v>
      </c>
      <c r="D32" s="441"/>
      <c r="E32" s="441"/>
      <c r="F32" s="441">
        <f>D32-E32</f>
        <v>0</v>
      </c>
      <c r="G32" s="853"/>
      <c r="H32" s="853"/>
      <c r="I32" s="857"/>
      <c r="J32" s="857"/>
      <c r="K32" s="441"/>
      <c r="L32" s="507"/>
      <c r="M32" s="508"/>
      <c r="N32" s="469"/>
      <c r="O32" s="506"/>
      <c r="P32" s="505"/>
      <c r="Q32" s="505"/>
      <c r="R32" s="504"/>
    </row>
    <row r="33" spans="2:18" ht="13.5" customHeight="1">
      <c r="B33" s="857"/>
      <c r="C33" s="456" t="s">
        <v>361</v>
      </c>
      <c r="D33" s="441"/>
      <c r="E33" s="441"/>
      <c r="F33" s="441">
        <f>D33-E33</f>
        <v>0</v>
      </c>
      <c r="G33" s="853"/>
      <c r="H33" s="853"/>
      <c r="I33" s="857"/>
      <c r="J33" s="857"/>
      <c r="K33" s="441"/>
      <c r="L33" s="507"/>
      <c r="M33" s="507"/>
      <c r="N33" s="468"/>
      <c r="O33" s="506"/>
      <c r="P33" s="505"/>
      <c r="Q33" s="505"/>
      <c r="R33" s="504"/>
    </row>
    <row r="34" spans="2:18" ht="13.5" customHeight="1">
      <c r="B34" s="857"/>
      <c r="C34" s="503"/>
      <c r="D34" s="459"/>
      <c r="E34" s="459"/>
      <c r="F34" s="443"/>
      <c r="G34" s="853"/>
      <c r="H34" s="853"/>
      <c r="I34" s="857"/>
      <c r="J34" s="857"/>
      <c r="K34" s="445"/>
      <c r="L34" s="501"/>
      <c r="M34" s="500"/>
      <c r="N34" s="499">
        <v>0</v>
      </c>
      <c r="O34" s="498"/>
      <c r="P34" s="430"/>
      <c r="Q34" s="430"/>
      <c r="R34" s="488">
        <f>P34+Q34</f>
        <v>0</v>
      </c>
    </row>
    <row r="35" spans="2:18" ht="13.5" customHeight="1">
      <c r="B35" s="857"/>
      <c r="C35" s="503"/>
      <c r="D35" s="459"/>
      <c r="E35" s="459"/>
      <c r="F35" s="443"/>
      <c r="G35" s="853"/>
      <c r="H35" s="853"/>
      <c r="I35" s="857"/>
      <c r="J35" s="857"/>
      <c r="K35" s="445"/>
      <c r="L35" s="501"/>
      <c r="M35" s="500"/>
      <c r="N35" s="499">
        <v>0.1</v>
      </c>
      <c r="O35" s="498"/>
      <c r="P35" s="430"/>
      <c r="Q35" s="430"/>
      <c r="R35" s="488">
        <f>P35+Q35</f>
        <v>0</v>
      </c>
    </row>
    <row r="36" spans="2:18" ht="13.5" customHeight="1">
      <c r="B36" s="857"/>
      <c r="C36" s="503"/>
      <c r="D36" s="459"/>
      <c r="E36" s="459"/>
      <c r="F36" s="451"/>
      <c r="G36" s="853"/>
      <c r="H36" s="853"/>
      <c r="I36" s="857"/>
      <c r="J36" s="857"/>
      <c r="K36" s="502"/>
      <c r="L36" s="501"/>
      <c r="M36" s="500"/>
      <c r="N36" s="499">
        <v>0.2</v>
      </c>
      <c r="O36" s="498"/>
      <c r="P36" s="430"/>
      <c r="Q36" s="430"/>
      <c r="R36" s="488">
        <f>P36+Q36</f>
        <v>0</v>
      </c>
    </row>
    <row r="37" spans="2:18" ht="13.5" customHeight="1" thickBot="1">
      <c r="B37" s="858"/>
      <c r="C37" s="497"/>
      <c r="D37" s="496"/>
      <c r="E37" s="496"/>
      <c r="F37" s="496"/>
      <c r="G37" s="854"/>
      <c r="H37" s="854"/>
      <c r="I37" s="858"/>
      <c r="J37" s="858"/>
      <c r="K37" s="495">
        <f>K32+K33</f>
        <v>0</v>
      </c>
      <c r="L37" s="495"/>
      <c r="M37" s="494"/>
      <c r="N37" s="493">
        <v>0.35</v>
      </c>
      <c r="O37" s="492"/>
      <c r="P37" s="430"/>
      <c r="Q37" s="430"/>
      <c r="R37" s="491">
        <f>O37+P37+Q37</f>
        <v>0</v>
      </c>
    </row>
    <row r="38" spans="2:18" ht="13.5" customHeight="1">
      <c r="B38" s="859">
        <v>6</v>
      </c>
      <c r="C38" s="473">
        <v>0.5</v>
      </c>
      <c r="D38" s="461">
        <f>D40+D41</f>
        <v>0</v>
      </c>
      <c r="E38" s="461">
        <f>E40+E41</f>
        <v>0</v>
      </c>
      <c r="F38" s="461">
        <f>D38-E38</f>
        <v>0</v>
      </c>
      <c r="G38" s="855"/>
      <c r="H38" s="855"/>
      <c r="I38" s="861">
        <v>0.5</v>
      </c>
      <c r="J38" s="461"/>
      <c r="K38" s="451"/>
      <c r="L38" s="472"/>
      <c r="M38" s="472"/>
      <c r="N38" s="462"/>
      <c r="O38" s="490"/>
      <c r="P38" s="490"/>
      <c r="Q38" s="490"/>
      <c r="R38" s="489">
        <f>SUM(R42:R45)</f>
        <v>0</v>
      </c>
    </row>
    <row r="39" spans="2:18" ht="13.5" customHeight="1">
      <c r="B39" s="860"/>
      <c r="C39" s="470" t="s">
        <v>367</v>
      </c>
      <c r="D39" s="453"/>
      <c r="E39" s="453"/>
      <c r="F39" s="453">
        <f>D39-E39</f>
        <v>0</v>
      </c>
      <c r="G39" s="849"/>
      <c r="H39" s="849"/>
      <c r="I39" s="862"/>
      <c r="J39" s="848"/>
      <c r="K39" s="443"/>
      <c r="L39" s="443"/>
      <c r="M39" s="451"/>
      <c r="N39" s="443"/>
      <c r="O39" s="443"/>
      <c r="P39" s="443"/>
      <c r="Q39" s="443"/>
      <c r="R39" s="443"/>
    </row>
    <row r="40" spans="2:18" ht="13.5" customHeight="1">
      <c r="B40" s="860"/>
      <c r="C40" s="456" t="s">
        <v>362</v>
      </c>
      <c r="D40" s="441"/>
      <c r="E40" s="441"/>
      <c r="F40" s="441">
        <f>D40-E40</f>
        <v>0</v>
      </c>
      <c r="G40" s="849"/>
      <c r="H40" s="849"/>
      <c r="I40" s="862"/>
      <c r="J40" s="857"/>
      <c r="K40" s="441"/>
      <c r="L40" s="443"/>
      <c r="M40" s="443"/>
      <c r="N40" s="469"/>
      <c r="O40" s="439"/>
      <c r="P40" s="467"/>
      <c r="Q40" s="467"/>
      <c r="R40" s="454"/>
    </row>
    <row r="41" spans="2:18" ht="13.5" customHeight="1">
      <c r="B41" s="860"/>
      <c r="C41" s="456" t="s">
        <v>361</v>
      </c>
      <c r="D41" s="441"/>
      <c r="E41" s="441"/>
      <c r="F41" s="441">
        <f>D41-E41</f>
        <v>0</v>
      </c>
      <c r="G41" s="849"/>
      <c r="H41" s="849"/>
      <c r="I41" s="862"/>
      <c r="J41" s="857"/>
      <c r="K41" s="441"/>
      <c r="L41" s="443"/>
      <c r="M41" s="443"/>
      <c r="N41" s="469"/>
      <c r="O41" s="449"/>
      <c r="P41" s="467"/>
      <c r="Q41" s="467"/>
      <c r="R41" s="454"/>
    </row>
    <row r="42" spans="2:18" ht="13.5" customHeight="1">
      <c r="B42" s="860"/>
      <c r="C42" s="466"/>
      <c r="D42" s="443"/>
      <c r="E42" s="443"/>
      <c r="F42" s="443"/>
      <c r="G42" s="849"/>
      <c r="H42" s="849"/>
      <c r="I42" s="862"/>
      <c r="J42" s="857"/>
      <c r="K42" s="443"/>
      <c r="L42" s="441"/>
      <c r="M42" s="441"/>
      <c r="N42" s="465">
        <v>0</v>
      </c>
      <c r="O42" s="449"/>
      <c r="P42" s="430"/>
      <c r="Q42" s="430"/>
      <c r="R42" s="488">
        <f>P42+Q42</f>
        <v>0</v>
      </c>
    </row>
    <row r="43" spans="2:18">
      <c r="B43" s="860"/>
      <c r="C43" s="466"/>
      <c r="D43" s="443"/>
      <c r="E43" s="443"/>
      <c r="F43" s="443"/>
      <c r="G43" s="849"/>
      <c r="H43" s="849"/>
      <c r="I43" s="862"/>
      <c r="J43" s="857"/>
      <c r="K43" s="443"/>
      <c r="L43" s="448"/>
      <c r="M43" s="441"/>
      <c r="N43" s="450">
        <v>0.1</v>
      </c>
      <c r="O43" s="449"/>
      <c r="P43" s="430"/>
      <c r="Q43" s="430"/>
      <c r="R43" s="488">
        <f>P43+Q43</f>
        <v>0</v>
      </c>
    </row>
    <row r="44" spans="2:18" ht="13.5" customHeight="1">
      <c r="B44" s="860"/>
      <c r="C44" s="446"/>
      <c r="D44" s="445"/>
      <c r="E44" s="445"/>
      <c r="F44" s="444"/>
      <c r="G44" s="849"/>
      <c r="H44" s="849"/>
      <c r="I44" s="862"/>
      <c r="J44" s="857"/>
      <c r="K44" s="443"/>
      <c r="L44" s="441"/>
      <c r="M44" s="441"/>
      <c r="N44" s="440">
        <v>0.2</v>
      </c>
      <c r="O44" s="449"/>
      <c r="P44" s="430"/>
      <c r="Q44" s="430"/>
      <c r="R44" s="488">
        <f>P44+Q44</f>
        <v>0</v>
      </c>
    </row>
    <row r="45" spans="2:18" ht="13.5" customHeight="1" thickBot="1">
      <c r="B45" s="897"/>
      <c r="C45" s="437"/>
      <c r="D45" s="436"/>
      <c r="E45" s="436"/>
      <c r="F45" s="435"/>
      <c r="G45" s="850"/>
      <c r="H45" s="850"/>
      <c r="I45" s="894"/>
      <c r="J45" s="858"/>
      <c r="K45" s="448">
        <f>K41+K40</f>
        <v>0</v>
      </c>
      <c r="L45" s="448"/>
      <c r="M45" s="433"/>
      <c r="N45" s="465">
        <v>0.5</v>
      </c>
      <c r="O45" s="431"/>
      <c r="P45" s="430"/>
      <c r="Q45" s="430"/>
      <c r="R45" s="429">
        <f>O45+P45+Q45</f>
        <v>0</v>
      </c>
    </row>
    <row r="46" spans="2:18" ht="13.5" customHeight="1">
      <c r="B46" s="859">
        <v>7</v>
      </c>
      <c r="C46" s="487">
        <v>0.75</v>
      </c>
      <c r="D46" s="461">
        <f>D48+D49</f>
        <v>0</v>
      </c>
      <c r="E46" s="461">
        <f>E48+E49</f>
        <v>0</v>
      </c>
      <c r="F46" s="461">
        <f>D46-E46</f>
        <v>0</v>
      </c>
      <c r="G46" s="855"/>
      <c r="H46" s="855"/>
      <c r="I46" s="861">
        <v>0.75</v>
      </c>
      <c r="J46" s="486"/>
      <c r="K46" s="472"/>
      <c r="L46" s="472"/>
      <c r="M46" s="472"/>
      <c r="N46" s="485"/>
      <c r="O46" s="485"/>
      <c r="P46" s="485"/>
      <c r="Q46" s="485"/>
      <c r="R46" s="461">
        <f>SUM(R50:R55)</f>
        <v>0</v>
      </c>
    </row>
    <row r="47" spans="2:18" ht="13.5" customHeight="1">
      <c r="B47" s="860"/>
      <c r="C47" s="470" t="s">
        <v>366</v>
      </c>
      <c r="D47" s="453"/>
      <c r="E47" s="453"/>
      <c r="F47" s="453">
        <f>D47-E47</f>
        <v>0</v>
      </c>
      <c r="G47" s="849"/>
      <c r="H47" s="849"/>
      <c r="I47" s="862"/>
      <c r="J47" s="848"/>
      <c r="K47" s="443"/>
      <c r="L47" s="443"/>
      <c r="M47" s="443"/>
      <c r="N47" s="484"/>
      <c r="O47" s="484"/>
      <c r="P47" s="484"/>
      <c r="Q47" s="484"/>
      <c r="R47" s="443"/>
    </row>
    <row r="48" spans="2:18" ht="13.5" customHeight="1">
      <c r="B48" s="860"/>
      <c r="C48" s="456" t="s">
        <v>362</v>
      </c>
      <c r="D48" s="441"/>
      <c r="E48" s="441"/>
      <c r="F48" s="441">
        <f>D48-E48</f>
        <v>0</v>
      </c>
      <c r="G48" s="849"/>
      <c r="H48" s="849"/>
      <c r="I48" s="862"/>
      <c r="J48" s="849"/>
      <c r="K48" s="441"/>
      <c r="L48" s="443"/>
      <c r="M48" s="443"/>
      <c r="N48" s="484"/>
      <c r="O48" s="484"/>
      <c r="P48" s="484"/>
      <c r="Q48" s="484"/>
      <c r="R48" s="443"/>
    </row>
    <row r="49" spans="2:22" ht="13.5" customHeight="1">
      <c r="B49" s="860"/>
      <c r="C49" s="456" t="s">
        <v>361</v>
      </c>
      <c r="D49" s="441"/>
      <c r="E49" s="441"/>
      <c r="F49" s="441">
        <f>D49-E49</f>
        <v>0</v>
      </c>
      <c r="G49" s="849"/>
      <c r="H49" s="849"/>
      <c r="I49" s="862"/>
      <c r="J49" s="849"/>
      <c r="K49" s="441"/>
      <c r="L49" s="451"/>
      <c r="M49" s="451"/>
      <c r="N49" s="483"/>
      <c r="O49" s="483"/>
      <c r="P49" s="483"/>
      <c r="Q49" s="483"/>
      <c r="R49" s="451"/>
    </row>
    <row r="50" spans="2:22" ht="13.5" customHeight="1">
      <c r="B50" s="860"/>
      <c r="C50" s="479"/>
      <c r="D50" s="445"/>
      <c r="E50" s="445"/>
      <c r="F50" s="444"/>
      <c r="G50" s="849"/>
      <c r="H50" s="849"/>
      <c r="I50" s="862"/>
      <c r="J50" s="849"/>
      <c r="K50" s="451"/>
      <c r="L50" s="441"/>
      <c r="M50" s="442"/>
      <c r="N50" s="440">
        <v>0</v>
      </c>
      <c r="O50" s="482"/>
      <c r="P50" s="430"/>
      <c r="Q50" s="430"/>
      <c r="R50" s="438">
        <f>P50+Q50</f>
        <v>0</v>
      </c>
    </row>
    <row r="51" spans="2:22" ht="13.5" customHeight="1">
      <c r="B51" s="860"/>
      <c r="C51" s="479"/>
      <c r="D51" s="445"/>
      <c r="E51" s="445"/>
      <c r="F51" s="444"/>
      <c r="G51" s="849"/>
      <c r="H51" s="849"/>
      <c r="I51" s="862"/>
      <c r="J51" s="849"/>
      <c r="K51" s="459"/>
      <c r="L51" s="441"/>
      <c r="M51" s="441"/>
      <c r="N51" s="440">
        <v>0.1</v>
      </c>
      <c r="O51" s="481"/>
      <c r="P51" s="430"/>
      <c r="Q51" s="430"/>
      <c r="R51" s="438">
        <f>P51+Q51</f>
        <v>0</v>
      </c>
    </row>
    <row r="52" spans="2:22" ht="13.5" customHeight="1">
      <c r="B52" s="860"/>
      <c r="C52" s="479"/>
      <c r="D52" s="445"/>
      <c r="E52" s="445"/>
      <c r="F52" s="444"/>
      <c r="G52" s="849"/>
      <c r="H52" s="849"/>
      <c r="I52" s="862"/>
      <c r="J52" s="849"/>
      <c r="K52" s="443"/>
      <c r="L52" s="441"/>
      <c r="M52" s="480"/>
      <c r="N52" s="440">
        <v>0.2</v>
      </c>
      <c r="O52" s="447"/>
      <c r="P52" s="430"/>
      <c r="Q52" s="430"/>
      <c r="R52" s="438">
        <f>P52+Q52</f>
        <v>0</v>
      </c>
    </row>
    <row r="53" spans="2:22" ht="13.5" customHeight="1">
      <c r="B53" s="860"/>
      <c r="C53" s="479"/>
      <c r="D53" s="445"/>
      <c r="E53" s="445"/>
      <c r="F53" s="444"/>
      <c r="G53" s="849"/>
      <c r="H53" s="849"/>
      <c r="I53" s="862"/>
      <c r="J53" s="849"/>
      <c r="K53" s="443"/>
      <c r="L53" s="441"/>
      <c r="M53" s="441"/>
      <c r="N53" s="440">
        <v>0.5</v>
      </c>
      <c r="O53" s="447"/>
      <c r="P53" s="430"/>
      <c r="Q53" s="430"/>
      <c r="R53" s="438">
        <f>P53+Q53</f>
        <v>0</v>
      </c>
    </row>
    <row r="54" spans="2:22" ht="13.5" customHeight="1">
      <c r="B54" s="860"/>
      <c r="C54" s="479"/>
      <c r="D54" s="445"/>
      <c r="E54" s="445"/>
      <c r="F54" s="444"/>
      <c r="G54" s="849"/>
      <c r="H54" s="849"/>
      <c r="I54" s="862"/>
      <c r="J54" s="849"/>
      <c r="K54" s="443"/>
      <c r="L54" s="441"/>
      <c r="M54" s="478"/>
      <c r="N54" s="440">
        <v>0.7</v>
      </c>
      <c r="O54" s="449"/>
      <c r="P54" s="477"/>
      <c r="Q54" s="477"/>
      <c r="R54" s="438">
        <f>P54+Q54</f>
        <v>0</v>
      </c>
    </row>
    <row r="55" spans="2:22" ht="13.5" customHeight="1" thickBot="1">
      <c r="B55" s="897"/>
      <c r="C55" s="476"/>
      <c r="D55" s="436"/>
      <c r="E55" s="436"/>
      <c r="F55" s="435"/>
      <c r="G55" s="850"/>
      <c r="H55" s="850"/>
      <c r="I55" s="894"/>
      <c r="J55" s="850"/>
      <c r="K55" s="434">
        <f>K48+K49</f>
        <v>0</v>
      </c>
      <c r="L55" s="434"/>
      <c r="M55" s="475"/>
      <c r="N55" s="474">
        <v>0.75</v>
      </c>
      <c r="O55" s="431"/>
      <c r="P55" s="431"/>
      <c r="Q55" s="431"/>
      <c r="R55" s="429">
        <f>O55+P55+Q55</f>
        <v>0</v>
      </c>
    </row>
    <row r="56" spans="2:22" ht="13.5" customHeight="1">
      <c r="B56" s="859">
        <v>8</v>
      </c>
      <c r="C56" s="473">
        <v>1</v>
      </c>
      <c r="D56" s="461">
        <f>D59+D60</f>
        <v>0</v>
      </c>
      <c r="E56" s="461">
        <f>E59+E60</f>
        <v>0</v>
      </c>
      <c r="F56" s="441">
        <f>D56-E56</f>
        <v>0</v>
      </c>
      <c r="G56" s="855"/>
      <c r="H56" s="855"/>
      <c r="I56" s="861">
        <v>1</v>
      </c>
      <c r="J56" s="461"/>
      <c r="K56" s="472"/>
      <c r="L56" s="472"/>
      <c r="M56" s="451"/>
      <c r="N56" s="471"/>
      <c r="O56" s="471"/>
      <c r="P56" s="471"/>
      <c r="Q56" s="471"/>
      <c r="R56" s="448">
        <f>SUM(R61:R66)</f>
        <v>0</v>
      </c>
    </row>
    <row r="57" spans="2:22" ht="13.5" customHeight="1">
      <c r="B57" s="860"/>
      <c r="C57" s="470" t="s">
        <v>366</v>
      </c>
      <c r="D57" s="441"/>
      <c r="E57" s="441"/>
      <c r="F57" s="441">
        <f>D57-E57</f>
        <v>0</v>
      </c>
      <c r="G57" s="849"/>
      <c r="H57" s="849"/>
      <c r="I57" s="862"/>
      <c r="J57" s="848"/>
      <c r="K57" s="452"/>
      <c r="L57" s="451"/>
      <c r="M57" s="443"/>
      <c r="N57" s="443"/>
      <c r="O57" s="443"/>
      <c r="P57" s="443"/>
      <c r="Q57" s="443"/>
      <c r="R57" s="443"/>
    </row>
    <row r="58" spans="2:22" ht="13.5" customHeight="1">
      <c r="B58" s="860"/>
      <c r="C58" s="458" t="s">
        <v>365</v>
      </c>
      <c r="D58" s="457"/>
      <c r="E58" s="457"/>
      <c r="F58" s="441">
        <f>D58-E58</f>
        <v>0</v>
      </c>
      <c r="G58" s="849"/>
      <c r="H58" s="849"/>
      <c r="I58" s="862"/>
      <c r="J58" s="849"/>
      <c r="K58" s="452"/>
      <c r="L58" s="443"/>
      <c r="M58" s="443"/>
      <c r="N58" s="443"/>
      <c r="O58" s="451"/>
      <c r="P58" s="451"/>
      <c r="Q58" s="451"/>
      <c r="R58" s="451"/>
    </row>
    <row r="59" spans="2:22" ht="13.5" customHeight="1">
      <c r="B59" s="860"/>
      <c r="C59" s="456" t="s">
        <v>362</v>
      </c>
      <c r="D59" s="441"/>
      <c r="E59" s="441"/>
      <c r="F59" s="441">
        <f>D59-E59</f>
        <v>0</v>
      </c>
      <c r="G59" s="849"/>
      <c r="H59" s="849"/>
      <c r="I59" s="862"/>
      <c r="J59" s="849"/>
      <c r="K59" s="441"/>
      <c r="L59" s="443"/>
      <c r="M59" s="443"/>
      <c r="N59" s="469"/>
      <c r="O59" s="449"/>
      <c r="P59" s="467"/>
      <c r="Q59" s="467"/>
      <c r="R59" s="454"/>
    </row>
    <row r="60" spans="2:22" ht="15.75" customHeight="1">
      <c r="B60" s="860"/>
      <c r="C60" s="456" t="s">
        <v>361</v>
      </c>
      <c r="D60" s="441"/>
      <c r="E60" s="441"/>
      <c r="F60" s="441">
        <f>D60-E60</f>
        <v>0</v>
      </c>
      <c r="G60" s="849"/>
      <c r="H60" s="849"/>
      <c r="I60" s="862"/>
      <c r="J60" s="849"/>
      <c r="K60" s="441"/>
      <c r="L60" s="443"/>
      <c r="M60" s="443"/>
      <c r="N60" s="468"/>
      <c r="O60" s="447"/>
      <c r="P60" s="467"/>
      <c r="Q60" s="467"/>
      <c r="R60" s="454"/>
      <c r="S60" s="420"/>
      <c r="T60" s="420"/>
      <c r="U60" s="420"/>
      <c r="V60" s="420"/>
    </row>
    <row r="61" spans="2:22">
      <c r="B61" s="860"/>
      <c r="C61" s="466"/>
      <c r="D61" s="443"/>
      <c r="E61" s="443"/>
      <c r="F61" s="443"/>
      <c r="G61" s="849"/>
      <c r="H61" s="849"/>
      <c r="I61" s="862"/>
      <c r="J61" s="849"/>
      <c r="K61" s="443"/>
      <c r="L61" s="441"/>
      <c r="M61" s="441"/>
      <c r="N61" s="450">
        <v>0</v>
      </c>
      <c r="O61" s="447"/>
      <c r="P61" s="430"/>
      <c r="Q61" s="430"/>
      <c r="R61" s="438">
        <f>P61+Q61</f>
        <v>0</v>
      </c>
      <c r="S61" s="420"/>
      <c r="T61" s="420"/>
      <c r="U61" s="420"/>
      <c r="V61" s="420"/>
    </row>
    <row r="62" spans="2:22">
      <c r="B62" s="860"/>
      <c r="C62" s="466"/>
      <c r="D62" s="443"/>
      <c r="E62" s="443"/>
      <c r="F62" s="443"/>
      <c r="G62" s="849"/>
      <c r="H62" s="849"/>
      <c r="I62" s="862"/>
      <c r="J62" s="849"/>
      <c r="K62" s="443"/>
      <c r="L62" s="448"/>
      <c r="M62" s="441"/>
      <c r="N62" s="440">
        <v>0.1</v>
      </c>
      <c r="O62" s="447"/>
      <c r="P62" s="430"/>
      <c r="Q62" s="430"/>
      <c r="R62" s="438">
        <f>P62+Q62</f>
        <v>0</v>
      </c>
    </row>
    <row r="63" spans="2:22" ht="15.75" customHeight="1">
      <c r="B63" s="860"/>
      <c r="C63" s="446"/>
      <c r="D63" s="445"/>
      <c r="E63" s="445"/>
      <c r="F63" s="444"/>
      <c r="G63" s="849"/>
      <c r="H63" s="849"/>
      <c r="I63" s="862"/>
      <c r="J63" s="849"/>
      <c r="K63" s="451"/>
      <c r="L63" s="441"/>
      <c r="M63" s="441"/>
      <c r="N63" s="440">
        <v>0.2</v>
      </c>
      <c r="O63" s="447"/>
      <c r="P63" s="430"/>
      <c r="Q63" s="430"/>
      <c r="R63" s="438">
        <f>P63+Q63</f>
        <v>0</v>
      </c>
    </row>
    <row r="64" spans="2:22">
      <c r="B64" s="860"/>
      <c r="C64" s="446"/>
      <c r="D64" s="445"/>
      <c r="E64" s="445"/>
      <c r="F64" s="444"/>
      <c r="G64" s="849"/>
      <c r="H64" s="849"/>
      <c r="I64" s="862"/>
      <c r="J64" s="849"/>
      <c r="K64" s="443"/>
      <c r="L64" s="441"/>
      <c r="M64" s="441"/>
      <c r="N64" s="465">
        <v>0.5</v>
      </c>
      <c r="O64" s="447"/>
      <c r="P64" s="430"/>
      <c r="Q64" s="430"/>
      <c r="R64" s="438">
        <f>P64+Q64</f>
        <v>0</v>
      </c>
    </row>
    <row r="65" spans="2:18">
      <c r="B65" s="860"/>
      <c r="C65" s="446"/>
      <c r="D65" s="445"/>
      <c r="E65" s="445"/>
      <c r="F65" s="444"/>
      <c r="G65" s="849"/>
      <c r="H65" s="849"/>
      <c r="I65" s="862"/>
      <c r="J65" s="849"/>
      <c r="K65" s="452"/>
      <c r="L65" s="453"/>
      <c r="M65" s="453"/>
      <c r="N65" s="440">
        <v>0.7</v>
      </c>
      <c r="O65" s="439"/>
      <c r="P65" s="430"/>
      <c r="Q65" s="430"/>
      <c r="R65" s="438">
        <f>P65+Q65</f>
        <v>0</v>
      </c>
    </row>
    <row r="66" spans="2:18" ht="15" thickBot="1">
      <c r="B66" s="897"/>
      <c r="C66" s="437"/>
      <c r="D66" s="436"/>
      <c r="E66" s="436"/>
      <c r="F66" s="435"/>
      <c r="G66" s="850"/>
      <c r="H66" s="850"/>
      <c r="I66" s="894"/>
      <c r="J66" s="850"/>
      <c r="K66" s="434">
        <f>K59+K60</f>
        <v>0</v>
      </c>
      <c r="L66" s="434"/>
      <c r="M66" s="434"/>
      <c r="N66" s="464">
        <v>1</v>
      </c>
      <c r="O66" s="431"/>
      <c r="P66" s="430"/>
      <c r="Q66" s="430"/>
      <c r="R66" s="429">
        <f>O66+P66+Q66</f>
        <v>0</v>
      </c>
    </row>
    <row r="67" spans="2:18">
      <c r="B67" s="859">
        <v>9</v>
      </c>
      <c r="C67" s="463">
        <v>1.5</v>
      </c>
      <c r="D67" s="461">
        <f>D70+D71</f>
        <v>0</v>
      </c>
      <c r="E67" s="461">
        <f>E70+E71</f>
        <v>0</v>
      </c>
      <c r="F67" s="441">
        <f>D67-E67</f>
        <v>0</v>
      </c>
      <c r="G67" s="855"/>
      <c r="H67" s="855"/>
      <c r="I67" s="861">
        <v>1.5</v>
      </c>
      <c r="J67" s="461"/>
      <c r="K67" s="451"/>
      <c r="L67" s="451"/>
      <c r="M67" s="451"/>
      <c r="N67" s="462"/>
      <c r="O67" s="462"/>
      <c r="P67" s="462"/>
      <c r="Q67" s="462"/>
      <c r="R67" s="461">
        <f>SUM(R72:R78)</f>
        <v>0</v>
      </c>
    </row>
    <row r="68" spans="2:18">
      <c r="B68" s="860"/>
      <c r="C68" s="460" t="s">
        <v>364</v>
      </c>
      <c r="D68" s="442"/>
      <c r="E68" s="448"/>
      <c r="F68" s="441">
        <f>D68-E68</f>
        <v>0</v>
      </c>
      <c r="G68" s="849"/>
      <c r="H68" s="849"/>
      <c r="I68" s="862"/>
      <c r="J68" s="848"/>
      <c r="K68" s="443"/>
      <c r="L68" s="459"/>
      <c r="M68" s="443"/>
      <c r="N68" s="443"/>
      <c r="O68" s="443"/>
      <c r="P68" s="451"/>
      <c r="Q68" s="443"/>
      <c r="R68" s="451"/>
    </row>
    <row r="69" spans="2:18">
      <c r="B69" s="860"/>
      <c r="C69" s="458" t="s">
        <v>363</v>
      </c>
      <c r="D69" s="457"/>
      <c r="E69" s="457"/>
      <c r="F69" s="441">
        <f>D69-E69</f>
        <v>0</v>
      </c>
      <c r="G69" s="849"/>
      <c r="H69" s="849"/>
      <c r="I69" s="862"/>
      <c r="J69" s="849"/>
      <c r="K69" s="443"/>
      <c r="L69" s="443"/>
      <c r="M69" s="443"/>
      <c r="N69" s="443"/>
      <c r="O69" s="454"/>
      <c r="P69" s="454"/>
      <c r="Q69" s="454"/>
      <c r="R69" s="454"/>
    </row>
    <row r="70" spans="2:18">
      <c r="B70" s="860"/>
      <c r="C70" s="456" t="s">
        <v>362</v>
      </c>
      <c r="D70" s="441"/>
      <c r="E70" s="441"/>
      <c r="F70" s="441">
        <f>D70-E70</f>
        <v>0</v>
      </c>
      <c r="G70" s="849"/>
      <c r="H70" s="849"/>
      <c r="I70" s="862"/>
      <c r="J70" s="849"/>
      <c r="K70" s="441"/>
      <c r="L70" s="443"/>
      <c r="M70" s="452"/>
      <c r="N70" s="443"/>
      <c r="O70" s="454"/>
      <c r="P70" s="454"/>
      <c r="Q70" s="454"/>
      <c r="R70" s="454"/>
    </row>
    <row r="71" spans="2:18">
      <c r="B71" s="860"/>
      <c r="C71" s="456" t="s">
        <v>361</v>
      </c>
      <c r="D71" s="441"/>
      <c r="E71" s="441"/>
      <c r="F71" s="441">
        <f>D71-E71</f>
        <v>0</v>
      </c>
      <c r="G71" s="849"/>
      <c r="H71" s="849"/>
      <c r="I71" s="862"/>
      <c r="J71" s="849"/>
      <c r="K71" s="441"/>
      <c r="L71" s="443"/>
      <c r="M71" s="452"/>
      <c r="N71" s="451"/>
      <c r="O71" s="455"/>
      <c r="P71" s="454"/>
      <c r="Q71" s="455"/>
      <c r="R71" s="454"/>
    </row>
    <row r="72" spans="2:18">
      <c r="B72" s="860"/>
      <c r="C72" s="446"/>
      <c r="D72" s="445"/>
      <c r="E72" s="445"/>
      <c r="F72" s="444"/>
      <c r="G72" s="849"/>
      <c r="H72" s="849"/>
      <c r="I72" s="862"/>
      <c r="J72" s="849"/>
      <c r="K72" s="443"/>
      <c r="L72" s="448"/>
      <c r="M72" s="453"/>
      <c r="N72" s="450">
        <v>0</v>
      </c>
      <c r="O72" s="449"/>
      <c r="P72" s="430"/>
      <c r="Q72" s="430"/>
      <c r="R72" s="438">
        <f t="shared" ref="R72:R77" si="1">P72+Q72</f>
        <v>0</v>
      </c>
    </row>
    <row r="73" spans="2:18">
      <c r="B73" s="860"/>
      <c r="C73" s="446"/>
      <c r="D73" s="445"/>
      <c r="E73" s="445"/>
      <c r="F73" s="444"/>
      <c r="G73" s="849"/>
      <c r="H73" s="849"/>
      <c r="I73" s="862"/>
      <c r="J73" s="849"/>
      <c r="K73" s="452"/>
      <c r="L73" s="442"/>
      <c r="M73" s="448"/>
      <c r="N73" s="450">
        <v>0.1</v>
      </c>
      <c r="O73" s="449"/>
      <c r="P73" s="430"/>
      <c r="Q73" s="430"/>
      <c r="R73" s="438">
        <f t="shared" si="1"/>
        <v>0</v>
      </c>
    </row>
    <row r="74" spans="2:18">
      <c r="B74" s="860"/>
      <c r="C74" s="446"/>
      <c r="D74" s="445"/>
      <c r="E74" s="445"/>
      <c r="F74" s="444"/>
      <c r="G74" s="849"/>
      <c r="H74" s="849"/>
      <c r="I74" s="862"/>
      <c r="J74" s="849"/>
      <c r="K74" s="451"/>
      <c r="L74" s="441"/>
      <c r="M74" s="441"/>
      <c r="N74" s="450">
        <v>0.2</v>
      </c>
      <c r="O74" s="449"/>
      <c r="P74" s="430"/>
      <c r="Q74" s="430"/>
      <c r="R74" s="438">
        <f t="shared" si="1"/>
        <v>0</v>
      </c>
    </row>
    <row r="75" spans="2:18">
      <c r="B75" s="860"/>
      <c r="C75" s="446"/>
      <c r="D75" s="445"/>
      <c r="E75" s="445"/>
      <c r="F75" s="444"/>
      <c r="G75" s="849"/>
      <c r="H75" s="849"/>
      <c r="I75" s="862"/>
      <c r="J75" s="849"/>
      <c r="K75" s="443"/>
      <c r="L75" s="441"/>
      <c r="M75" s="441"/>
      <c r="N75" s="440">
        <v>0.5</v>
      </c>
      <c r="O75" s="447"/>
      <c r="P75" s="430"/>
      <c r="Q75" s="430"/>
      <c r="R75" s="438">
        <f t="shared" si="1"/>
        <v>0</v>
      </c>
    </row>
    <row r="76" spans="2:18">
      <c r="B76" s="860"/>
      <c r="C76" s="446"/>
      <c r="D76" s="445"/>
      <c r="E76" s="445"/>
      <c r="F76" s="444"/>
      <c r="G76" s="849"/>
      <c r="H76" s="849"/>
      <c r="I76" s="862"/>
      <c r="J76" s="849"/>
      <c r="K76" s="443"/>
      <c r="L76" s="448"/>
      <c r="M76" s="441"/>
      <c r="N76" s="440">
        <v>0.7</v>
      </c>
      <c r="O76" s="447"/>
      <c r="P76" s="430"/>
      <c r="Q76" s="430"/>
      <c r="R76" s="438">
        <f t="shared" si="1"/>
        <v>0</v>
      </c>
    </row>
    <row r="77" spans="2:18">
      <c r="B77" s="860"/>
      <c r="C77" s="446"/>
      <c r="D77" s="445"/>
      <c r="E77" s="445"/>
      <c r="F77" s="444"/>
      <c r="G77" s="849"/>
      <c r="H77" s="849"/>
      <c r="I77" s="862"/>
      <c r="J77" s="849"/>
      <c r="K77" s="443"/>
      <c r="L77" s="442"/>
      <c r="M77" s="441"/>
      <c r="N77" s="440">
        <v>1</v>
      </c>
      <c r="O77" s="439"/>
      <c r="P77" s="430"/>
      <c r="Q77" s="430"/>
      <c r="R77" s="438">
        <f t="shared" si="1"/>
        <v>0</v>
      </c>
    </row>
    <row r="78" spans="2:18" ht="15" thickBot="1">
      <c r="B78" s="897"/>
      <c r="C78" s="437"/>
      <c r="D78" s="436"/>
      <c r="E78" s="436"/>
      <c r="F78" s="435"/>
      <c r="G78" s="850"/>
      <c r="H78" s="850"/>
      <c r="I78" s="894"/>
      <c r="J78" s="850"/>
      <c r="K78" s="434">
        <f>K70+K71</f>
        <v>0</v>
      </c>
      <c r="L78" s="433"/>
      <c r="M78" s="433"/>
      <c r="N78" s="432">
        <v>1.5</v>
      </c>
      <c r="O78" s="431"/>
      <c r="P78" s="430"/>
      <c r="Q78" s="430"/>
      <c r="R78" s="429">
        <f>O78+P78+Q78</f>
        <v>0</v>
      </c>
    </row>
    <row r="79" spans="2:18" ht="15.75" thickBot="1">
      <c r="B79" s="428" t="s">
        <v>2</v>
      </c>
      <c r="C79" s="891" t="s">
        <v>416</v>
      </c>
      <c r="D79" s="892"/>
      <c r="E79" s="892"/>
      <c r="F79" s="892"/>
      <c r="G79" s="892"/>
      <c r="H79" s="892"/>
      <c r="I79" s="893"/>
      <c r="J79" s="427">
        <f>J18+J23+J30+J38+J46+J56+J67</f>
        <v>0</v>
      </c>
      <c r="K79" s="427">
        <f>K18+K29+K37+K45+K55+K66+K78</f>
        <v>0</v>
      </c>
      <c r="L79" s="425">
        <f>L27+L28+L29+L34+L35+L36+L37+L42+L43+L44+L45+L50+L51+L52+L53+L54+L55+L61+L62+L63+L64+L65+L66+L72+L73+L74+L75+L76+L77+L78</f>
        <v>0</v>
      </c>
      <c r="M79" s="425">
        <f>M27+M28+M29+M34+M35+M36+M37+M42+M43+M44+M45+M50+M51+M52+M53+M54+M55+M61+M62+M63+M64+M65+M66+M72+M73+M74+M75+M76+M77+M78</f>
        <v>0</v>
      </c>
      <c r="N79" s="426"/>
      <c r="O79" s="425">
        <f>O18+O29+O37+O45+O55+O66+O78</f>
        <v>0</v>
      </c>
      <c r="P79" s="425">
        <f>P27+P28+P29+P34+P35+P36+P37+P42+P43+P44+P45+P50+P51+P52+P53+P54+P55+P61+P62+P63+P64+P65+P66+P72+P73+P74+P75+P77+P78+P76</f>
        <v>0</v>
      </c>
      <c r="Q79" s="425">
        <f>Q27+Q28+Q29+Q34+Q35+Q36+Q37+Q42+Q43+Q44+Q45+Q50+Q51+Q52+Q53+Q54+Q55+Q61+Q62+Q63+Q64+Q65+Q66+Q72+Q73+Q74+Q75+Q77+Q78+Q76</f>
        <v>0</v>
      </c>
      <c r="R79" s="424">
        <f>R18+R23+R30+R38+R46+R56+R67</f>
        <v>0</v>
      </c>
    </row>
    <row r="80" spans="2:18">
      <c r="B80" s="421"/>
      <c r="C80" s="304"/>
      <c r="D80" s="423"/>
      <c r="E80" s="421"/>
      <c r="F80" s="421"/>
      <c r="G80" s="421"/>
      <c r="H80" s="421"/>
      <c r="I80" s="421"/>
      <c r="J80" s="421"/>
      <c r="K80" s="422"/>
      <c r="L80" s="421"/>
      <c r="M80" s="421"/>
      <c r="N80" s="421"/>
      <c r="O80" s="421"/>
      <c r="P80" s="421"/>
      <c r="Q80" s="421"/>
      <c r="R80" s="421"/>
    </row>
    <row r="81" spans="2:18">
      <c r="B81" s="417"/>
      <c r="C81" s="419" t="s">
        <v>205</v>
      </c>
      <c r="D81" s="417"/>
      <c r="E81" s="417"/>
      <c r="F81" s="417"/>
      <c r="G81" s="417"/>
      <c r="H81" s="417"/>
      <c r="I81" s="417"/>
      <c r="J81" s="417"/>
      <c r="K81" s="418"/>
      <c r="L81" s="417"/>
      <c r="M81" s="417"/>
      <c r="N81" s="417"/>
      <c r="O81" s="417"/>
      <c r="P81" s="417"/>
      <c r="Q81" s="417"/>
      <c r="R81" s="417"/>
    </row>
    <row r="82" spans="2:18" ht="14.25" customHeight="1">
      <c r="B82" s="417"/>
      <c r="C82" s="890" t="s">
        <v>359</v>
      </c>
      <c r="D82" s="890"/>
      <c r="E82" s="890"/>
      <c r="F82" s="890"/>
      <c r="G82" s="890"/>
      <c r="H82" s="890"/>
      <c r="I82" s="890"/>
      <c r="J82" s="890"/>
      <c r="K82" s="890"/>
      <c r="L82" s="890"/>
      <c r="M82" s="890"/>
      <c r="N82" s="890"/>
      <c r="O82" s="890"/>
      <c r="P82" s="890"/>
      <c r="Q82" s="890"/>
      <c r="R82" s="890"/>
    </row>
    <row r="83" spans="2:18" ht="14.25" customHeight="1">
      <c r="B83" s="417"/>
      <c r="C83" s="851" t="s">
        <v>358</v>
      </c>
      <c r="D83" s="851"/>
      <c r="E83" s="851"/>
      <c r="F83" s="851"/>
      <c r="G83" s="851"/>
      <c r="H83" s="851"/>
      <c r="I83" s="851"/>
      <c r="J83" s="851"/>
      <c r="K83" s="851"/>
      <c r="L83" s="851"/>
      <c r="M83" s="851"/>
      <c r="N83" s="851"/>
      <c r="O83" s="851"/>
      <c r="P83" s="851"/>
      <c r="Q83" s="851"/>
      <c r="R83" s="851"/>
    </row>
    <row r="84" spans="2:18">
      <c r="B84" s="417"/>
      <c r="C84" s="417"/>
      <c r="D84" s="417"/>
      <c r="E84" s="417"/>
      <c r="F84" s="417"/>
      <c r="G84" s="417"/>
      <c r="H84" s="417"/>
      <c r="I84" s="417"/>
      <c r="J84" s="417"/>
      <c r="K84" s="418"/>
      <c r="L84" s="417"/>
      <c r="M84" s="417"/>
      <c r="N84" s="417"/>
      <c r="O84" s="417"/>
      <c r="P84" s="417"/>
      <c r="Q84" s="417"/>
      <c r="R84" s="417"/>
    </row>
    <row r="85" spans="2:18">
      <c r="B85" s="417"/>
      <c r="C85" s="417"/>
      <c r="D85" s="417"/>
      <c r="E85" s="417"/>
      <c r="F85" s="417"/>
      <c r="G85" s="417"/>
      <c r="H85" s="417"/>
      <c r="I85" s="417"/>
      <c r="J85" s="417"/>
      <c r="K85" s="418"/>
      <c r="L85" s="417"/>
      <c r="M85" s="417"/>
      <c r="N85" s="417"/>
      <c r="O85" s="417"/>
      <c r="P85" s="417"/>
      <c r="Q85" s="417"/>
      <c r="R85" s="417"/>
    </row>
    <row r="86" spans="2:18">
      <c r="B86" s="417"/>
      <c r="C86" s="417"/>
      <c r="D86" s="417"/>
      <c r="E86" s="417"/>
      <c r="F86" s="417"/>
      <c r="G86" s="417"/>
      <c r="H86" s="417"/>
      <c r="I86" s="417"/>
      <c r="J86" s="417"/>
      <c r="K86" s="418"/>
      <c r="L86" s="417"/>
      <c r="M86" s="417"/>
      <c r="N86" s="417"/>
      <c r="O86" s="417"/>
      <c r="P86" s="417"/>
      <c r="Q86" s="417"/>
      <c r="R86" s="417"/>
    </row>
    <row r="87" spans="2:18">
      <c r="B87" s="417"/>
      <c r="C87" s="417"/>
      <c r="D87" s="417"/>
      <c r="E87" s="417"/>
      <c r="F87" s="417"/>
      <c r="G87" s="417"/>
      <c r="H87" s="417"/>
      <c r="I87" s="417"/>
      <c r="J87" s="417"/>
      <c r="K87" s="418"/>
      <c r="L87" s="417"/>
      <c r="M87" s="417"/>
      <c r="N87" s="417"/>
      <c r="O87" s="417"/>
      <c r="P87" s="417"/>
      <c r="Q87" s="417"/>
      <c r="R87" s="417"/>
    </row>
    <row r="88" spans="2:18">
      <c r="B88" s="417"/>
      <c r="C88" s="417"/>
      <c r="D88" s="417"/>
      <c r="E88" s="417"/>
      <c r="F88" s="417"/>
      <c r="G88" s="417"/>
      <c r="H88" s="417"/>
      <c r="I88" s="417"/>
      <c r="J88" s="417"/>
      <c r="K88" s="418"/>
      <c r="L88" s="417"/>
      <c r="M88" s="417"/>
      <c r="N88" s="417"/>
      <c r="O88" s="417"/>
      <c r="P88" s="417"/>
      <c r="Q88" s="417"/>
      <c r="R88" s="417"/>
    </row>
    <row r="89" spans="2:18">
      <c r="B89" s="417"/>
      <c r="C89" s="417"/>
      <c r="D89" s="417"/>
      <c r="E89" s="417"/>
      <c r="F89" s="417"/>
      <c r="G89" s="417"/>
      <c r="H89" s="417"/>
      <c r="I89" s="417"/>
      <c r="J89" s="417"/>
      <c r="K89" s="418"/>
      <c r="L89" s="417"/>
      <c r="M89" s="417"/>
      <c r="N89" s="417"/>
      <c r="O89" s="417"/>
      <c r="P89" s="417"/>
      <c r="Q89" s="417"/>
      <c r="R89" s="417"/>
    </row>
    <row r="90" spans="2:18">
      <c r="B90" s="417"/>
      <c r="C90" s="417"/>
      <c r="D90" s="417"/>
      <c r="E90" s="417"/>
      <c r="F90" s="417"/>
      <c r="G90" s="417"/>
      <c r="H90" s="417"/>
      <c r="I90" s="417"/>
      <c r="J90" s="417"/>
      <c r="K90" s="418"/>
      <c r="L90" s="417"/>
      <c r="M90" s="417"/>
      <c r="N90" s="417"/>
      <c r="O90" s="417"/>
      <c r="P90" s="417"/>
      <c r="Q90" s="417"/>
      <c r="R90" s="417"/>
    </row>
    <row r="91" spans="2:18">
      <c r="B91" s="417"/>
      <c r="C91" s="417"/>
      <c r="D91" s="417"/>
      <c r="E91" s="417"/>
      <c r="F91" s="417"/>
      <c r="G91" s="417"/>
      <c r="H91" s="417"/>
      <c r="I91" s="417"/>
      <c r="J91" s="417"/>
      <c r="K91" s="418"/>
      <c r="L91" s="417"/>
      <c r="M91" s="417"/>
      <c r="N91" s="417"/>
      <c r="O91" s="417"/>
      <c r="P91" s="417"/>
      <c r="Q91" s="417"/>
      <c r="R91" s="417"/>
    </row>
    <row r="92" spans="2:18">
      <c r="B92" s="417"/>
      <c r="C92" s="417"/>
      <c r="D92" s="417"/>
      <c r="E92" s="417"/>
      <c r="F92" s="417"/>
      <c r="G92" s="417"/>
      <c r="H92" s="417"/>
      <c r="I92" s="417"/>
      <c r="J92" s="417"/>
      <c r="K92" s="418"/>
      <c r="L92" s="417"/>
      <c r="M92" s="417"/>
      <c r="N92" s="417"/>
      <c r="O92" s="417"/>
      <c r="P92" s="417"/>
      <c r="Q92" s="417"/>
      <c r="R92" s="417"/>
    </row>
    <row r="93" spans="2:18">
      <c r="B93" s="417"/>
      <c r="C93" s="417"/>
      <c r="D93" s="417"/>
      <c r="E93" s="417"/>
      <c r="F93" s="417"/>
      <c r="G93" s="417"/>
      <c r="H93" s="417"/>
      <c r="I93" s="417"/>
      <c r="J93" s="417"/>
      <c r="K93" s="418"/>
      <c r="L93" s="417"/>
      <c r="M93" s="417"/>
      <c r="N93" s="417"/>
      <c r="O93" s="417"/>
      <c r="P93" s="417"/>
      <c r="Q93" s="417"/>
      <c r="R93" s="417"/>
    </row>
    <row r="94" spans="2:18">
      <c r="B94" s="417"/>
      <c r="C94" s="417"/>
      <c r="D94" s="417"/>
      <c r="E94" s="417"/>
      <c r="F94" s="417"/>
      <c r="G94" s="417"/>
      <c r="H94" s="417"/>
      <c r="I94" s="417"/>
      <c r="J94" s="417"/>
      <c r="K94" s="418"/>
      <c r="L94" s="417"/>
      <c r="M94" s="417"/>
      <c r="N94" s="417"/>
      <c r="O94" s="417"/>
      <c r="P94" s="417"/>
      <c r="Q94" s="417"/>
      <c r="R94" s="417"/>
    </row>
    <row r="95" spans="2:18">
      <c r="B95" s="417"/>
      <c r="C95" s="417"/>
      <c r="D95" s="417"/>
      <c r="E95" s="417"/>
      <c r="F95" s="417"/>
      <c r="G95" s="417"/>
      <c r="H95" s="417"/>
      <c r="I95" s="417"/>
      <c r="J95" s="417"/>
      <c r="K95" s="418"/>
      <c r="L95" s="417"/>
      <c r="M95" s="417"/>
      <c r="N95" s="417"/>
      <c r="O95" s="417"/>
      <c r="P95" s="417"/>
      <c r="Q95" s="417"/>
      <c r="R95" s="417"/>
    </row>
    <row r="96" spans="2:18">
      <c r="B96" s="417"/>
      <c r="C96" s="417"/>
      <c r="D96" s="417"/>
      <c r="E96" s="417"/>
      <c r="F96" s="417"/>
      <c r="G96" s="417"/>
      <c r="H96" s="417"/>
      <c r="I96" s="417"/>
      <c r="J96" s="417"/>
      <c r="K96" s="418"/>
      <c r="L96" s="417"/>
      <c r="M96" s="417"/>
      <c r="N96" s="417"/>
      <c r="O96" s="417"/>
      <c r="P96" s="417"/>
      <c r="Q96" s="417"/>
      <c r="R96" s="417"/>
    </row>
    <row r="97" spans="2:18">
      <c r="B97" s="417"/>
      <c r="C97" s="417"/>
      <c r="D97" s="417"/>
      <c r="E97" s="417"/>
      <c r="F97" s="417"/>
      <c r="G97" s="417"/>
      <c r="H97" s="417"/>
      <c r="I97" s="417"/>
      <c r="J97" s="417"/>
      <c r="K97" s="418"/>
      <c r="L97" s="417"/>
      <c r="M97" s="417"/>
      <c r="N97" s="417"/>
      <c r="O97" s="417"/>
      <c r="P97" s="417"/>
      <c r="Q97" s="417"/>
      <c r="R97" s="417"/>
    </row>
    <row r="98" spans="2:18">
      <c r="B98" s="417"/>
      <c r="C98" s="417"/>
      <c r="D98" s="417"/>
      <c r="E98" s="417"/>
      <c r="F98" s="417"/>
      <c r="G98" s="417"/>
      <c r="H98" s="417"/>
      <c r="I98" s="417"/>
      <c r="J98" s="417"/>
      <c r="K98" s="418"/>
      <c r="L98" s="417"/>
      <c r="M98" s="417"/>
      <c r="N98" s="417"/>
      <c r="O98" s="417"/>
      <c r="P98" s="417"/>
      <c r="Q98" s="417"/>
      <c r="R98" s="417"/>
    </row>
    <row r="99" spans="2:18">
      <c r="B99" s="417"/>
      <c r="C99" s="417"/>
      <c r="D99" s="417"/>
      <c r="E99" s="417"/>
      <c r="F99" s="417"/>
      <c r="G99" s="417"/>
      <c r="H99" s="417"/>
      <c r="I99" s="417"/>
      <c r="J99" s="417"/>
      <c r="K99" s="418"/>
      <c r="L99" s="417"/>
      <c r="M99" s="417"/>
      <c r="N99" s="417"/>
      <c r="O99" s="417"/>
      <c r="P99" s="417"/>
      <c r="Q99" s="417"/>
      <c r="R99" s="417"/>
    </row>
    <row r="100" spans="2:18">
      <c r="B100" s="417"/>
      <c r="C100" s="417"/>
      <c r="D100" s="417"/>
      <c r="E100" s="417"/>
      <c r="F100" s="417"/>
      <c r="G100" s="417"/>
      <c r="H100" s="417"/>
      <c r="I100" s="417"/>
      <c r="J100" s="417"/>
      <c r="K100" s="418"/>
      <c r="L100" s="417"/>
      <c r="M100" s="417"/>
      <c r="N100" s="417"/>
      <c r="O100" s="417"/>
      <c r="P100" s="417"/>
      <c r="Q100" s="417"/>
      <c r="R100" s="417"/>
    </row>
    <row r="101" spans="2:18">
      <c r="B101" s="417"/>
      <c r="C101" s="417"/>
      <c r="D101" s="417"/>
      <c r="E101" s="417"/>
      <c r="F101" s="417"/>
      <c r="G101" s="417"/>
      <c r="H101" s="417"/>
      <c r="I101" s="417"/>
      <c r="J101" s="417"/>
      <c r="K101" s="418"/>
      <c r="L101" s="417"/>
      <c r="M101" s="417"/>
      <c r="N101" s="417"/>
      <c r="O101" s="417"/>
      <c r="P101" s="417"/>
      <c r="Q101" s="417"/>
      <c r="R101" s="417"/>
    </row>
  </sheetData>
  <mergeCells count="64">
    <mergeCell ref="B7:B8"/>
    <mergeCell ref="C7:C8"/>
    <mergeCell ref="D7:D8"/>
    <mergeCell ref="H7:H8"/>
    <mergeCell ref="B1:C1"/>
    <mergeCell ref="B2:R2"/>
    <mergeCell ref="B3:R3"/>
    <mergeCell ref="B4:R4"/>
    <mergeCell ref="B5:R5"/>
    <mergeCell ref="E6:R6"/>
    <mergeCell ref="K7:K8"/>
    <mergeCell ref="G10:G12"/>
    <mergeCell ref="H10:H11"/>
    <mergeCell ref="E7:E8"/>
    <mergeCell ref="F7:F8"/>
    <mergeCell ref="G7:G8"/>
    <mergeCell ref="I7:I8"/>
    <mergeCell ref="J7:J8"/>
    <mergeCell ref="O7:R7"/>
    <mergeCell ref="L7:M7"/>
    <mergeCell ref="N7:N8"/>
    <mergeCell ref="B46:B55"/>
    <mergeCell ref="G46:G55"/>
    <mergeCell ref="H46:H55"/>
    <mergeCell ref="I46:I55"/>
    <mergeCell ref="J47:J55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</mergeCells>
  <printOptions horizontalCentered="1"/>
  <pageMargins left="0.34" right="0.18" top="0.38" bottom="0.22" header="0.17" footer="0.17"/>
  <pageSetup paperSize="9" scale="40" orientation="landscape" horizontalDpi="4294967292" r:id="rId1"/>
  <headerFooter alignWithMargins="0">
    <oddHeader xml:space="preserve">&amp;L&amp;"Tahoma,Regular"&amp;10Bank/Savings House_________________________&amp;R&amp;"Tahoma,Regular"&amp;10APKR - UIF Form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zoomScale="70" zoomScaleNormal="70" workbookViewId="0">
      <selection activeCell="C7" sqref="C7:C8"/>
    </sheetView>
  </sheetViews>
  <sheetFormatPr defaultColWidth="8" defaultRowHeight="14.25"/>
  <cols>
    <col min="1" max="1" width="1.7109375" style="415" customWidth="1"/>
    <col min="2" max="2" width="6.28515625" style="415" customWidth="1"/>
    <col min="3" max="3" width="72.140625" style="415" customWidth="1"/>
    <col min="4" max="4" width="20.85546875" style="415" customWidth="1"/>
    <col min="5" max="5" width="13.140625" style="415" customWidth="1"/>
    <col min="6" max="6" width="12.7109375" style="415" customWidth="1"/>
    <col min="7" max="7" width="16" style="415" customWidth="1"/>
    <col min="8" max="8" width="17.140625" style="415" customWidth="1"/>
    <col min="9" max="9" width="10.5703125" style="415" customWidth="1"/>
    <col min="10" max="10" width="37.28515625" style="415" customWidth="1"/>
    <col min="11" max="11" width="19.42578125" style="416" customWidth="1"/>
    <col min="12" max="12" width="25.5703125" style="415" customWidth="1"/>
    <col min="13" max="13" width="23.28515625" style="415" customWidth="1"/>
    <col min="14" max="14" width="10.5703125" style="415" customWidth="1"/>
    <col min="15" max="15" width="16.28515625" style="415" customWidth="1"/>
    <col min="16" max="16" width="15.5703125" style="415" customWidth="1"/>
    <col min="17" max="17" width="19" style="415" customWidth="1"/>
    <col min="18" max="18" width="20.140625" style="415" customWidth="1"/>
    <col min="19" max="16384" width="8" style="415"/>
  </cols>
  <sheetData>
    <row r="1" spans="2:18">
      <c r="B1" s="868"/>
      <c r="C1" s="868"/>
    </row>
    <row r="2" spans="2:18">
      <c r="B2" s="872" t="s">
        <v>34</v>
      </c>
      <c r="C2" s="872"/>
      <c r="D2" s="872"/>
      <c r="E2" s="872"/>
      <c r="F2" s="872"/>
      <c r="G2" s="872"/>
      <c r="H2" s="872"/>
      <c r="I2" s="872"/>
      <c r="J2" s="872"/>
      <c r="K2" s="872"/>
      <c r="L2" s="872"/>
      <c r="M2" s="872"/>
      <c r="N2" s="872"/>
      <c r="O2" s="872"/>
      <c r="P2" s="872"/>
      <c r="Q2" s="872"/>
      <c r="R2" s="872"/>
    </row>
    <row r="3" spans="2:18">
      <c r="B3" s="871" t="s">
        <v>399</v>
      </c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</row>
    <row r="4" spans="2:18">
      <c r="B4" s="871" t="s">
        <v>419</v>
      </c>
      <c r="C4" s="871"/>
      <c r="D4" s="871"/>
      <c r="E4" s="871"/>
      <c r="F4" s="871"/>
      <c r="G4" s="871"/>
      <c r="H4" s="871"/>
      <c r="I4" s="871"/>
      <c r="J4" s="871"/>
      <c r="K4" s="871"/>
      <c r="L4" s="871"/>
      <c r="M4" s="871"/>
      <c r="N4" s="871"/>
      <c r="O4" s="871"/>
      <c r="P4" s="871"/>
      <c r="Q4" s="871"/>
      <c r="R4" s="871"/>
    </row>
    <row r="5" spans="2:18">
      <c r="B5" s="871" t="s">
        <v>397</v>
      </c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  <c r="R5" s="871"/>
    </row>
    <row r="6" spans="2:18" ht="15" customHeight="1" thickBot="1">
      <c r="E6" s="864" t="s">
        <v>37</v>
      </c>
      <c r="F6" s="864"/>
      <c r="G6" s="864"/>
      <c r="H6" s="864"/>
      <c r="I6" s="864"/>
      <c r="J6" s="864"/>
      <c r="K6" s="864"/>
      <c r="L6" s="864"/>
      <c r="M6" s="864"/>
      <c r="N6" s="864"/>
      <c r="O6" s="864"/>
      <c r="P6" s="864"/>
      <c r="Q6" s="864"/>
      <c r="R6" s="864"/>
    </row>
    <row r="7" spans="2:18" ht="47.25" customHeight="1" thickBot="1">
      <c r="B7" s="865" t="s">
        <v>54</v>
      </c>
      <c r="C7" s="898" t="s">
        <v>39</v>
      </c>
      <c r="D7" s="865" t="s">
        <v>396</v>
      </c>
      <c r="E7" s="865" t="s">
        <v>395</v>
      </c>
      <c r="F7" s="865" t="s">
        <v>394</v>
      </c>
      <c r="G7" s="865" t="s">
        <v>393</v>
      </c>
      <c r="H7" s="865" t="s">
        <v>392</v>
      </c>
      <c r="I7" s="865" t="s">
        <v>40</v>
      </c>
      <c r="J7" s="865" t="s">
        <v>391</v>
      </c>
      <c r="K7" s="873" t="s">
        <v>390</v>
      </c>
      <c r="L7" s="866" t="s">
        <v>389</v>
      </c>
      <c r="M7" s="867"/>
      <c r="N7" s="865" t="s">
        <v>40</v>
      </c>
      <c r="O7" s="875" t="s">
        <v>388</v>
      </c>
      <c r="P7" s="876"/>
      <c r="Q7" s="876"/>
      <c r="R7" s="877"/>
    </row>
    <row r="8" spans="2:18" ht="118.5" customHeight="1" thickBot="1">
      <c r="B8" s="869"/>
      <c r="C8" s="899"/>
      <c r="D8" s="870"/>
      <c r="E8" s="870"/>
      <c r="F8" s="858"/>
      <c r="G8" s="858"/>
      <c r="H8" s="858"/>
      <c r="I8" s="870"/>
      <c r="J8" s="870"/>
      <c r="K8" s="874"/>
      <c r="L8" s="530" t="s">
        <v>387</v>
      </c>
      <c r="M8" s="530" t="s">
        <v>386</v>
      </c>
      <c r="N8" s="870"/>
      <c r="O8" s="489" t="s">
        <v>385</v>
      </c>
      <c r="P8" s="542" t="s">
        <v>384</v>
      </c>
      <c r="Q8" s="542" t="s">
        <v>383</v>
      </c>
      <c r="R8" s="542" t="s">
        <v>382</v>
      </c>
    </row>
    <row r="9" spans="2:18" s="541" customFormat="1" ht="14.25" customHeight="1" thickBot="1">
      <c r="B9" s="542">
        <v>1</v>
      </c>
      <c r="C9" s="544">
        <v>2</v>
      </c>
      <c r="D9" s="544">
        <v>3</v>
      </c>
      <c r="E9" s="530">
        <v>4</v>
      </c>
      <c r="F9" s="542" t="s">
        <v>9</v>
      </c>
      <c r="G9" s="542">
        <v>6</v>
      </c>
      <c r="H9" s="542" t="s">
        <v>381</v>
      </c>
      <c r="I9" s="542">
        <v>8</v>
      </c>
      <c r="J9" s="542">
        <v>9</v>
      </c>
      <c r="K9" s="434">
        <v>10</v>
      </c>
      <c r="L9" s="542">
        <v>11</v>
      </c>
      <c r="M9" s="542">
        <v>12</v>
      </c>
      <c r="N9" s="542">
        <v>13</v>
      </c>
      <c r="O9" s="543">
        <v>14</v>
      </c>
      <c r="P9" s="434">
        <v>15</v>
      </c>
      <c r="Q9" s="434">
        <v>16</v>
      </c>
      <c r="R9" s="542" t="s">
        <v>380</v>
      </c>
    </row>
    <row r="10" spans="2:18" ht="39.75" customHeight="1">
      <c r="B10" s="539" t="s">
        <v>0</v>
      </c>
      <c r="C10" s="540" t="s">
        <v>379</v>
      </c>
      <c r="D10" s="461">
        <f>D12+D11</f>
        <v>0</v>
      </c>
      <c r="E10" s="539">
        <f>E11+E12</f>
        <v>0</v>
      </c>
      <c r="F10" s="539">
        <f t="shared" ref="F10:F16" si="0">D10-E10</f>
        <v>0</v>
      </c>
      <c r="G10" s="855"/>
      <c r="H10" s="855"/>
      <c r="I10" s="538"/>
      <c r="J10" s="538"/>
      <c r="K10" s="538"/>
      <c r="L10" s="538"/>
      <c r="M10" s="538"/>
      <c r="N10" s="538"/>
      <c r="O10" s="538"/>
      <c r="P10" s="538"/>
      <c r="Q10" s="538"/>
      <c r="R10" s="538"/>
    </row>
    <row r="11" spans="2:18" ht="14.25" customHeight="1">
      <c r="B11" s="532">
        <v>1</v>
      </c>
      <c r="C11" s="537" t="s">
        <v>378</v>
      </c>
      <c r="D11" s="441"/>
      <c r="E11" s="532"/>
      <c r="F11" s="532">
        <f t="shared" si="0"/>
        <v>0</v>
      </c>
      <c r="G11" s="849"/>
      <c r="H11" s="863"/>
      <c r="I11" s="451"/>
      <c r="J11" s="451"/>
      <c r="K11" s="451"/>
      <c r="L11" s="451"/>
      <c r="M11" s="451"/>
      <c r="N11" s="451"/>
      <c r="O11" s="451"/>
      <c r="P11" s="451"/>
      <c r="Q11" s="451"/>
      <c r="R11" s="451"/>
    </row>
    <row r="12" spans="2:18" ht="14.25" customHeight="1">
      <c r="B12" s="532">
        <v>2</v>
      </c>
      <c r="C12" s="537" t="s">
        <v>377</v>
      </c>
      <c r="D12" s="536">
        <f>D13+D14+D15+D16</f>
        <v>0</v>
      </c>
      <c r="E12" s="532">
        <f>E13+E14+E15+E16</f>
        <v>0</v>
      </c>
      <c r="F12" s="532">
        <f t="shared" si="0"/>
        <v>0</v>
      </c>
      <c r="G12" s="863"/>
      <c r="H12" s="532">
        <f>H13+H14+H15+H16</f>
        <v>0</v>
      </c>
      <c r="I12" s="451"/>
      <c r="J12" s="451"/>
      <c r="K12" s="451"/>
      <c r="L12" s="451"/>
      <c r="M12" s="451"/>
      <c r="N12" s="451"/>
      <c r="O12" s="451"/>
      <c r="P12" s="451"/>
      <c r="Q12" s="451"/>
      <c r="R12" s="451"/>
    </row>
    <row r="13" spans="2:18" ht="14.25" customHeight="1">
      <c r="B13" s="535" t="s">
        <v>376</v>
      </c>
      <c r="C13" s="533" t="s">
        <v>375</v>
      </c>
      <c r="D13" s="440"/>
      <c r="E13" s="532"/>
      <c r="F13" s="532">
        <f t="shared" si="0"/>
        <v>0</v>
      </c>
      <c r="G13" s="440">
        <v>0</v>
      </c>
      <c r="H13" s="441">
        <f>F13*G13</f>
        <v>0</v>
      </c>
      <c r="I13" s="451"/>
      <c r="J13" s="451"/>
      <c r="K13" s="451"/>
      <c r="L13" s="451"/>
      <c r="M13" s="451"/>
      <c r="N13" s="451"/>
      <c r="O13" s="451"/>
      <c r="P13" s="451"/>
      <c r="Q13" s="451"/>
      <c r="R13" s="451"/>
    </row>
    <row r="14" spans="2:18" ht="14.25" customHeight="1">
      <c r="B14" s="535" t="s">
        <v>374</v>
      </c>
      <c r="C14" s="533" t="s">
        <v>373</v>
      </c>
      <c r="D14" s="440"/>
      <c r="E14" s="532"/>
      <c r="F14" s="532">
        <f t="shared" si="0"/>
        <v>0</v>
      </c>
      <c r="G14" s="440">
        <v>0.2</v>
      </c>
      <c r="H14" s="441">
        <f>F14*G14</f>
        <v>0</v>
      </c>
      <c r="I14" s="451"/>
      <c r="J14" s="451"/>
      <c r="K14" s="451"/>
      <c r="L14" s="451"/>
      <c r="M14" s="451"/>
      <c r="N14" s="451"/>
      <c r="O14" s="451"/>
      <c r="P14" s="451"/>
      <c r="Q14" s="451"/>
      <c r="R14" s="451"/>
    </row>
    <row r="15" spans="2:18" ht="14.25" customHeight="1">
      <c r="B15" s="535" t="s">
        <v>372</v>
      </c>
      <c r="C15" s="533" t="s">
        <v>371</v>
      </c>
      <c r="D15" s="440"/>
      <c r="E15" s="532"/>
      <c r="F15" s="532">
        <f t="shared" si="0"/>
        <v>0</v>
      </c>
      <c r="G15" s="440">
        <v>0.5</v>
      </c>
      <c r="H15" s="441">
        <f>F15*G15</f>
        <v>0</v>
      </c>
      <c r="I15" s="451"/>
      <c r="J15" s="451"/>
      <c r="K15" s="451"/>
      <c r="L15" s="451"/>
      <c r="M15" s="451"/>
      <c r="N15" s="451"/>
      <c r="O15" s="451"/>
      <c r="P15" s="451"/>
      <c r="Q15" s="451"/>
      <c r="R15" s="451"/>
    </row>
    <row r="16" spans="2:18" ht="14.25" customHeight="1" thickBot="1">
      <c r="B16" s="534" t="s">
        <v>370</v>
      </c>
      <c r="C16" s="533" t="s">
        <v>369</v>
      </c>
      <c r="D16" s="440"/>
      <c r="E16" s="532"/>
      <c r="F16" s="532">
        <f t="shared" si="0"/>
        <v>0</v>
      </c>
      <c r="G16" s="440">
        <v>1</v>
      </c>
      <c r="H16" s="531">
        <f>F16*G16</f>
        <v>0</v>
      </c>
      <c r="I16" s="452"/>
      <c r="J16" s="452"/>
      <c r="K16" s="452"/>
      <c r="L16" s="452"/>
      <c r="M16" s="452"/>
      <c r="N16" s="452"/>
      <c r="O16" s="452"/>
      <c r="P16" s="452"/>
      <c r="Q16" s="452"/>
      <c r="R16" s="452"/>
    </row>
    <row r="17" spans="2:18" ht="35.25" customHeight="1" thickBot="1">
      <c r="B17" s="530" t="s">
        <v>1</v>
      </c>
      <c r="C17" s="529" t="s">
        <v>368</v>
      </c>
      <c r="D17" s="528"/>
      <c r="E17" s="527"/>
      <c r="F17" s="527"/>
      <c r="G17" s="527"/>
      <c r="H17" s="527"/>
      <c r="I17" s="527"/>
      <c r="J17" s="527"/>
      <c r="K17" s="527"/>
      <c r="L17" s="527"/>
      <c r="M17" s="527"/>
      <c r="N17" s="527"/>
      <c r="O17" s="527"/>
      <c r="P17" s="527"/>
      <c r="Q17" s="527"/>
      <c r="R17" s="527"/>
    </row>
    <row r="18" spans="2:18" ht="13.5" customHeight="1">
      <c r="B18" s="859">
        <v>3</v>
      </c>
      <c r="C18" s="473">
        <v>0</v>
      </c>
      <c r="D18" s="461">
        <f>D20+D21</f>
        <v>0</v>
      </c>
      <c r="E18" s="461">
        <f>E20+E21</f>
        <v>0</v>
      </c>
      <c r="F18" s="461">
        <f>D18-E18</f>
        <v>0</v>
      </c>
      <c r="G18" s="852"/>
      <c r="H18" s="855"/>
      <c r="I18" s="861">
        <v>0</v>
      </c>
      <c r="J18" s="461"/>
      <c r="K18" s="526">
        <f>F18</f>
        <v>0</v>
      </c>
      <c r="L18" s="855"/>
      <c r="M18" s="855"/>
      <c r="N18" s="887"/>
      <c r="O18" s="525"/>
      <c r="P18" s="884"/>
      <c r="Q18" s="884"/>
      <c r="R18" s="441">
        <f>O18</f>
        <v>0</v>
      </c>
    </row>
    <row r="19" spans="2:18" ht="13.5" customHeight="1">
      <c r="B19" s="860"/>
      <c r="C19" s="470" t="s">
        <v>367</v>
      </c>
      <c r="D19" s="453"/>
      <c r="E19" s="453"/>
      <c r="F19" s="453">
        <f>D19-E19</f>
        <v>0</v>
      </c>
      <c r="G19" s="853"/>
      <c r="H19" s="849"/>
      <c r="I19" s="862"/>
      <c r="J19" s="459"/>
      <c r="K19" s="524"/>
      <c r="L19" s="849"/>
      <c r="M19" s="849"/>
      <c r="N19" s="888"/>
      <c r="O19" s="524"/>
      <c r="P19" s="885"/>
      <c r="Q19" s="885"/>
      <c r="R19" s="848"/>
    </row>
    <row r="20" spans="2:18" ht="13.5" customHeight="1">
      <c r="B20" s="860"/>
      <c r="C20" s="456" t="s">
        <v>362</v>
      </c>
      <c r="D20" s="441"/>
      <c r="E20" s="441"/>
      <c r="F20" s="441">
        <f>D20-E20</f>
        <v>0</v>
      </c>
      <c r="G20" s="853"/>
      <c r="H20" s="849"/>
      <c r="I20" s="862"/>
      <c r="J20" s="451"/>
      <c r="K20" s="524"/>
      <c r="L20" s="849"/>
      <c r="M20" s="849"/>
      <c r="N20" s="888"/>
      <c r="O20" s="524"/>
      <c r="P20" s="885"/>
      <c r="Q20" s="885"/>
      <c r="R20" s="849"/>
    </row>
    <row r="21" spans="2:18" ht="14.25" customHeight="1">
      <c r="B21" s="860"/>
      <c r="C21" s="456" t="s">
        <v>361</v>
      </c>
      <c r="D21" s="441"/>
      <c r="E21" s="441"/>
      <c r="F21" s="448">
        <f>D21-E21</f>
        <v>0</v>
      </c>
      <c r="G21" s="853"/>
      <c r="H21" s="849"/>
      <c r="I21" s="862"/>
      <c r="J21" s="451"/>
      <c r="K21" s="524"/>
      <c r="L21" s="849"/>
      <c r="M21" s="849"/>
      <c r="N21" s="888"/>
      <c r="O21" s="524"/>
      <c r="P21" s="885"/>
      <c r="Q21" s="885"/>
      <c r="R21" s="849"/>
    </row>
    <row r="22" spans="2:18" ht="13.5" customHeight="1" thickBot="1">
      <c r="B22" s="860"/>
      <c r="C22" s="523"/>
      <c r="D22" s="451"/>
      <c r="E22" s="451"/>
      <c r="F22" s="496"/>
      <c r="G22" s="854"/>
      <c r="H22" s="850"/>
      <c r="I22" s="862"/>
      <c r="J22" s="451"/>
      <c r="K22" s="522"/>
      <c r="L22" s="850"/>
      <c r="M22" s="850"/>
      <c r="N22" s="889"/>
      <c r="O22" s="522"/>
      <c r="P22" s="886"/>
      <c r="Q22" s="886"/>
      <c r="R22" s="850"/>
    </row>
    <row r="23" spans="2:18" ht="13.5" customHeight="1">
      <c r="B23" s="878">
        <v>4</v>
      </c>
      <c r="C23" s="473">
        <v>0.2</v>
      </c>
      <c r="D23" s="461">
        <f>D25+D26</f>
        <v>0</v>
      </c>
      <c r="E23" s="461">
        <f>E25+E26</f>
        <v>0</v>
      </c>
      <c r="F23" s="461">
        <f>D23-E23</f>
        <v>0</v>
      </c>
      <c r="G23" s="852"/>
      <c r="H23" s="855"/>
      <c r="I23" s="881">
        <v>0.2</v>
      </c>
      <c r="J23" s="461"/>
      <c r="K23" s="472"/>
      <c r="L23" s="472"/>
      <c r="M23" s="472"/>
      <c r="N23" s="462"/>
      <c r="O23" s="521"/>
      <c r="P23" s="520"/>
      <c r="Q23" s="520"/>
      <c r="R23" s="519">
        <f>SUM(R27:R29)</f>
        <v>0</v>
      </c>
    </row>
    <row r="24" spans="2:18" ht="13.5" customHeight="1">
      <c r="B24" s="879"/>
      <c r="C24" s="470" t="s">
        <v>366</v>
      </c>
      <c r="D24" s="453"/>
      <c r="E24" s="453"/>
      <c r="F24" s="453">
        <f>D24-E24</f>
        <v>0</v>
      </c>
      <c r="G24" s="853"/>
      <c r="H24" s="849"/>
      <c r="I24" s="882"/>
      <c r="J24" s="848"/>
      <c r="K24" s="443"/>
      <c r="L24" s="443"/>
      <c r="M24" s="443"/>
      <c r="N24" s="443"/>
      <c r="O24" s="454"/>
      <c r="P24" s="454"/>
      <c r="Q24" s="454"/>
      <c r="R24" s="454"/>
    </row>
    <row r="25" spans="2:18" ht="13.5" customHeight="1">
      <c r="B25" s="879"/>
      <c r="C25" s="456" t="s">
        <v>362</v>
      </c>
      <c r="D25" s="441"/>
      <c r="E25" s="441"/>
      <c r="F25" s="441">
        <f>D25-E25</f>
        <v>0</v>
      </c>
      <c r="G25" s="853"/>
      <c r="H25" s="849"/>
      <c r="I25" s="882"/>
      <c r="J25" s="857"/>
      <c r="K25" s="441"/>
      <c r="L25" s="443"/>
      <c r="M25" s="443"/>
      <c r="N25" s="443"/>
      <c r="O25" s="454"/>
      <c r="P25" s="454"/>
      <c r="Q25" s="454"/>
      <c r="R25" s="454"/>
    </row>
    <row r="26" spans="2:18" ht="13.5" customHeight="1">
      <c r="B26" s="879"/>
      <c r="C26" s="456" t="s">
        <v>361</v>
      </c>
      <c r="D26" s="441"/>
      <c r="E26" s="441"/>
      <c r="F26" s="448">
        <f>D26-E26</f>
        <v>0</v>
      </c>
      <c r="G26" s="853"/>
      <c r="H26" s="849"/>
      <c r="I26" s="882"/>
      <c r="J26" s="857"/>
      <c r="K26" s="441"/>
      <c r="L26" s="443"/>
      <c r="M26" s="443"/>
      <c r="N26" s="443"/>
      <c r="O26" s="454"/>
      <c r="P26" s="454"/>
      <c r="Q26" s="454"/>
      <c r="R26" s="454"/>
    </row>
    <row r="27" spans="2:18" ht="13.5" customHeight="1">
      <c r="B27" s="879"/>
      <c r="C27" s="466"/>
      <c r="D27" s="443"/>
      <c r="E27" s="443"/>
      <c r="F27" s="443"/>
      <c r="G27" s="853"/>
      <c r="H27" s="849"/>
      <c r="I27" s="882"/>
      <c r="J27" s="857"/>
      <c r="K27" s="454"/>
      <c r="L27" s="441"/>
      <c r="M27" s="441"/>
      <c r="N27" s="440">
        <v>0</v>
      </c>
      <c r="O27" s="447"/>
      <c r="P27" s="430"/>
      <c r="Q27" s="430"/>
      <c r="R27" s="488">
        <f>P27+Q27</f>
        <v>0</v>
      </c>
    </row>
    <row r="28" spans="2:18" ht="13.5" customHeight="1">
      <c r="B28" s="879"/>
      <c r="C28" s="466"/>
      <c r="D28" s="443"/>
      <c r="E28" s="443"/>
      <c r="F28" s="443"/>
      <c r="G28" s="853"/>
      <c r="H28" s="849"/>
      <c r="I28" s="882"/>
      <c r="J28" s="857"/>
      <c r="K28" s="454"/>
      <c r="L28" s="442"/>
      <c r="M28" s="442"/>
      <c r="N28" s="440">
        <v>0.1</v>
      </c>
      <c r="O28" s="449"/>
      <c r="P28" s="430"/>
      <c r="Q28" s="430"/>
      <c r="R28" s="488">
        <f>P28+Q28</f>
        <v>0</v>
      </c>
    </row>
    <row r="29" spans="2:18" ht="13.5" customHeight="1" thickBot="1">
      <c r="B29" s="880"/>
      <c r="C29" s="518"/>
      <c r="D29" s="518"/>
      <c r="E29" s="518"/>
      <c r="F29" s="518"/>
      <c r="G29" s="854"/>
      <c r="H29" s="850"/>
      <c r="I29" s="883"/>
      <c r="J29" s="858"/>
      <c r="K29" s="517">
        <f>K25+K26</f>
        <v>0</v>
      </c>
      <c r="L29" s="433"/>
      <c r="M29" s="433"/>
      <c r="N29" s="464">
        <v>0.2</v>
      </c>
      <c r="O29" s="431"/>
      <c r="P29" s="431"/>
      <c r="Q29" s="431"/>
      <c r="R29" s="429">
        <f>O29+P29+Q29</f>
        <v>0</v>
      </c>
    </row>
    <row r="30" spans="2:18" ht="13.5" customHeight="1">
      <c r="B30" s="896">
        <v>5</v>
      </c>
      <c r="C30" s="516">
        <v>0.35</v>
      </c>
      <c r="D30" s="461">
        <f>D32+D33</f>
        <v>0</v>
      </c>
      <c r="E30" s="461">
        <f>E32+E33</f>
        <v>0</v>
      </c>
      <c r="F30" s="461">
        <f>D30-E30</f>
        <v>0</v>
      </c>
      <c r="G30" s="852"/>
      <c r="H30" s="852"/>
      <c r="I30" s="895">
        <v>0.35</v>
      </c>
      <c r="J30" s="515"/>
      <c r="K30" s="514"/>
      <c r="L30" s="514"/>
      <c r="M30" s="513"/>
      <c r="N30" s="512"/>
      <c r="O30" s="511"/>
      <c r="P30" s="511"/>
      <c r="Q30" s="511"/>
      <c r="R30" s="510">
        <f>SUM(R34:R37)</f>
        <v>0</v>
      </c>
    </row>
    <row r="31" spans="2:18" ht="20.25" customHeight="1">
      <c r="B31" s="857"/>
      <c r="C31" s="470" t="s">
        <v>366</v>
      </c>
      <c r="D31" s="453"/>
      <c r="E31" s="453"/>
      <c r="F31" s="453">
        <f>D31-E31</f>
        <v>0</v>
      </c>
      <c r="G31" s="853"/>
      <c r="H31" s="853"/>
      <c r="I31" s="857"/>
      <c r="J31" s="856"/>
      <c r="K31" s="507"/>
      <c r="L31" s="507"/>
      <c r="M31" s="509"/>
      <c r="N31" s="469"/>
      <c r="O31" s="506"/>
      <c r="P31" s="505"/>
      <c r="Q31" s="505"/>
      <c r="R31" s="504"/>
    </row>
    <row r="32" spans="2:18" ht="13.5" customHeight="1">
      <c r="B32" s="857"/>
      <c r="C32" s="456" t="s">
        <v>362</v>
      </c>
      <c r="D32" s="441"/>
      <c r="E32" s="441"/>
      <c r="F32" s="441">
        <f>D32-E32</f>
        <v>0</v>
      </c>
      <c r="G32" s="853"/>
      <c r="H32" s="853"/>
      <c r="I32" s="857"/>
      <c r="J32" s="857"/>
      <c r="K32" s="441"/>
      <c r="L32" s="507"/>
      <c r="M32" s="508"/>
      <c r="N32" s="469"/>
      <c r="O32" s="506"/>
      <c r="P32" s="505"/>
      <c r="Q32" s="505"/>
      <c r="R32" s="504"/>
    </row>
    <row r="33" spans="2:18" ht="13.5" customHeight="1">
      <c r="B33" s="857"/>
      <c r="C33" s="456" t="s">
        <v>361</v>
      </c>
      <c r="D33" s="441"/>
      <c r="E33" s="441"/>
      <c r="F33" s="441">
        <f>D33-E33</f>
        <v>0</v>
      </c>
      <c r="G33" s="853"/>
      <c r="H33" s="853"/>
      <c r="I33" s="857"/>
      <c r="J33" s="857"/>
      <c r="K33" s="441"/>
      <c r="L33" s="507"/>
      <c r="M33" s="507"/>
      <c r="N33" s="468"/>
      <c r="O33" s="506"/>
      <c r="P33" s="505"/>
      <c r="Q33" s="505"/>
      <c r="R33" s="504"/>
    </row>
    <row r="34" spans="2:18" ht="13.5" customHeight="1">
      <c r="B34" s="857"/>
      <c r="C34" s="503"/>
      <c r="D34" s="459"/>
      <c r="E34" s="459"/>
      <c r="F34" s="443"/>
      <c r="G34" s="853"/>
      <c r="H34" s="853"/>
      <c r="I34" s="857"/>
      <c r="J34" s="857"/>
      <c r="K34" s="445"/>
      <c r="L34" s="501"/>
      <c r="M34" s="500"/>
      <c r="N34" s="499">
        <v>0</v>
      </c>
      <c r="O34" s="498"/>
      <c r="P34" s="430"/>
      <c r="Q34" s="430"/>
      <c r="R34" s="488">
        <f>P34+Q34</f>
        <v>0</v>
      </c>
    </row>
    <row r="35" spans="2:18" ht="13.5" customHeight="1">
      <c r="B35" s="857"/>
      <c r="C35" s="503"/>
      <c r="D35" s="459"/>
      <c r="E35" s="459"/>
      <c r="F35" s="443"/>
      <c r="G35" s="853"/>
      <c r="H35" s="853"/>
      <c r="I35" s="857"/>
      <c r="J35" s="857"/>
      <c r="K35" s="445"/>
      <c r="L35" s="501"/>
      <c r="M35" s="500"/>
      <c r="N35" s="499">
        <v>0.1</v>
      </c>
      <c r="O35" s="498"/>
      <c r="P35" s="430"/>
      <c r="Q35" s="430"/>
      <c r="R35" s="488">
        <f>P35+Q35</f>
        <v>0</v>
      </c>
    </row>
    <row r="36" spans="2:18" ht="13.5" customHeight="1">
      <c r="B36" s="857"/>
      <c r="C36" s="503"/>
      <c r="D36" s="459"/>
      <c r="E36" s="459"/>
      <c r="F36" s="451"/>
      <c r="G36" s="853"/>
      <c r="H36" s="853"/>
      <c r="I36" s="857"/>
      <c r="J36" s="857"/>
      <c r="K36" s="502"/>
      <c r="L36" s="501"/>
      <c r="M36" s="500"/>
      <c r="N36" s="499">
        <v>0.2</v>
      </c>
      <c r="O36" s="498"/>
      <c r="P36" s="430"/>
      <c r="Q36" s="430"/>
      <c r="R36" s="488">
        <f>P36+Q36</f>
        <v>0</v>
      </c>
    </row>
    <row r="37" spans="2:18" ht="13.5" customHeight="1" thickBot="1">
      <c r="B37" s="858"/>
      <c r="C37" s="497"/>
      <c r="D37" s="496"/>
      <c r="E37" s="496"/>
      <c r="F37" s="496"/>
      <c r="G37" s="854"/>
      <c r="H37" s="854"/>
      <c r="I37" s="858"/>
      <c r="J37" s="858"/>
      <c r="K37" s="495">
        <f>K32+K33</f>
        <v>0</v>
      </c>
      <c r="L37" s="495"/>
      <c r="M37" s="494"/>
      <c r="N37" s="493">
        <v>0.35</v>
      </c>
      <c r="O37" s="492"/>
      <c r="P37" s="430"/>
      <c r="Q37" s="430"/>
      <c r="R37" s="491">
        <f>O37+P37+Q37</f>
        <v>0</v>
      </c>
    </row>
    <row r="38" spans="2:18" ht="13.5" customHeight="1">
      <c r="B38" s="859">
        <v>6</v>
      </c>
      <c r="C38" s="473">
        <v>0.5</v>
      </c>
      <c r="D38" s="461">
        <f>D40+D41</f>
        <v>0</v>
      </c>
      <c r="E38" s="461">
        <f>E40+E41</f>
        <v>0</v>
      </c>
      <c r="F38" s="461">
        <f>D38-E38</f>
        <v>0</v>
      </c>
      <c r="G38" s="855"/>
      <c r="H38" s="855"/>
      <c r="I38" s="861">
        <v>0.5</v>
      </c>
      <c r="J38" s="461"/>
      <c r="K38" s="451"/>
      <c r="L38" s="472"/>
      <c r="M38" s="472"/>
      <c r="N38" s="462"/>
      <c r="O38" s="490"/>
      <c r="P38" s="490"/>
      <c r="Q38" s="490"/>
      <c r="R38" s="489">
        <f>SUM(R42:R45)</f>
        <v>0</v>
      </c>
    </row>
    <row r="39" spans="2:18" ht="13.5" customHeight="1">
      <c r="B39" s="860"/>
      <c r="C39" s="470" t="s">
        <v>367</v>
      </c>
      <c r="D39" s="453"/>
      <c r="E39" s="453"/>
      <c r="F39" s="453">
        <f>D39-E39</f>
        <v>0</v>
      </c>
      <c r="G39" s="849"/>
      <c r="H39" s="849"/>
      <c r="I39" s="862"/>
      <c r="J39" s="848"/>
      <c r="K39" s="443"/>
      <c r="L39" s="443"/>
      <c r="M39" s="451"/>
      <c r="N39" s="443"/>
      <c r="O39" s="443"/>
      <c r="P39" s="443"/>
      <c r="Q39" s="443"/>
      <c r="R39" s="443"/>
    </row>
    <row r="40" spans="2:18" ht="13.5" customHeight="1">
      <c r="B40" s="860"/>
      <c r="C40" s="456" t="s">
        <v>362</v>
      </c>
      <c r="D40" s="441"/>
      <c r="E40" s="441"/>
      <c r="F40" s="441">
        <f>D40-E40</f>
        <v>0</v>
      </c>
      <c r="G40" s="849"/>
      <c r="H40" s="849"/>
      <c r="I40" s="862"/>
      <c r="J40" s="857"/>
      <c r="K40" s="441"/>
      <c r="L40" s="443"/>
      <c r="M40" s="443"/>
      <c r="N40" s="469"/>
      <c r="O40" s="439"/>
      <c r="P40" s="467"/>
      <c r="Q40" s="467"/>
      <c r="R40" s="454"/>
    </row>
    <row r="41" spans="2:18" ht="13.5" customHeight="1">
      <c r="B41" s="860"/>
      <c r="C41" s="456" t="s">
        <v>361</v>
      </c>
      <c r="D41" s="441"/>
      <c r="E41" s="441"/>
      <c r="F41" s="441">
        <f>D41-E41</f>
        <v>0</v>
      </c>
      <c r="G41" s="849"/>
      <c r="H41" s="849"/>
      <c r="I41" s="862"/>
      <c r="J41" s="857"/>
      <c r="K41" s="441"/>
      <c r="L41" s="443"/>
      <c r="M41" s="443"/>
      <c r="N41" s="469"/>
      <c r="O41" s="449"/>
      <c r="P41" s="467"/>
      <c r="Q41" s="467"/>
      <c r="R41" s="454"/>
    </row>
    <row r="42" spans="2:18" ht="13.5" customHeight="1">
      <c r="B42" s="860"/>
      <c r="C42" s="466"/>
      <c r="D42" s="443"/>
      <c r="E42" s="443"/>
      <c r="F42" s="443"/>
      <c r="G42" s="849"/>
      <c r="H42" s="849"/>
      <c r="I42" s="862"/>
      <c r="J42" s="857"/>
      <c r="K42" s="443"/>
      <c r="L42" s="441"/>
      <c r="M42" s="441"/>
      <c r="N42" s="465">
        <v>0</v>
      </c>
      <c r="O42" s="449"/>
      <c r="P42" s="430"/>
      <c r="Q42" s="430"/>
      <c r="R42" s="488">
        <f>P42+Q42</f>
        <v>0</v>
      </c>
    </row>
    <row r="43" spans="2:18">
      <c r="B43" s="860"/>
      <c r="C43" s="466"/>
      <c r="D43" s="443"/>
      <c r="E43" s="443"/>
      <c r="F43" s="443"/>
      <c r="G43" s="849"/>
      <c r="H43" s="849"/>
      <c r="I43" s="862"/>
      <c r="J43" s="857"/>
      <c r="K43" s="443"/>
      <c r="L43" s="448"/>
      <c r="M43" s="441"/>
      <c r="N43" s="450">
        <v>0.1</v>
      </c>
      <c r="O43" s="449"/>
      <c r="P43" s="430"/>
      <c r="Q43" s="430"/>
      <c r="R43" s="488">
        <f>P43+Q43</f>
        <v>0</v>
      </c>
    </row>
    <row r="44" spans="2:18" ht="13.5" customHeight="1">
      <c r="B44" s="860"/>
      <c r="C44" s="446"/>
      <c r="D44" s="445"/>
      <c r="E44" s="445"/>
      <c r="F44" s="444"/>
      <c r="G44" s="849"/>
      <c r="H44" s="849"/>
      <c r="I44" s="862"/>
      <c r="J44" s="857"/>
      <c r="K44" s="443"/>
      <c r="L44" s="441"/>
      <c r="M44" s="441"/>
      <c r="N44" s="440">
        <v>0.2</v>
      </c>
      <c r="O44" s="449"/>
      <c r="P44" s="430"/>
      <c r="Q44" s="430"/>
      <c r="R44" s="488">
        <f>P44+Q44</f>
        <v>0</v>
      </c>
    </row>
    <row r="45" spans="2:18" ht="13.5" customHeight="1" thickBot="1">
      <c r="B45" s="897"/>
      <c r="C45" s="437"/>
      <c r="D45" s="436"/>
      <c r="E45" s="436"/>
      <c r="F45" s="435"/>
      <c r="G45" s="850"/>
      <c r="H45" s="850"/>
      <c r="I45" s="894"/>
      <c r="J45" s="858"/>
      <c r="K45" s="448">
        <f>K41+K40</f>
        <v>0</v>
      </c>
      <c r="L45" s="448"/>
      <c r="M45" s="433"/>
      <c r="N45" s="465">
        <v>0.5</v>
      </c>
      <c r="O45" s="431"/>
      <c r="P45" s="430"/>
      <c r="Q45" s="430"/>
      <c r="R45" s="429">
        <f>O45+P45+Q45</f>
        <v>0</v>
      </c>
    </row>
    <row r="46" spans="2:18" ht="13.5" customHeight="1">
      <c r="B46" s="859">
        <v>7</v>
      </c>
      <c r="C46" s="487">
        <v>0.75</v>
      </c>
      <c r="D46" s="461">
        <f>D48+D49</f>
        <v>0</v>
      </c>
      <c r="E46" s="461">
        <f>E48+E49</f>
        <v>0</v>
      </c>
      <c r="F46" s="461">
        <f>D46-E46</f>
        <v>0</v>
      </c>
      <c r="G46" s="855"/>
      <c r="H46" s="855"/>
      <c r="I46" s="861">
        <v>0.75</v>
      </c>
      <c r="J46" s="486"/>
      <c r="K46" s="472"/>
      <c r="L46" s="472"/>
      <c r="M46" s="472"/>
      <c r="N46" s="485"/>
      <c r="O46" s="485"/>
      <c r="P46" s="485"/>
      <c r="Q46" s="485"/>
      <c r="R46" s="461">
        <f>SUM(R50:R55)</f>
        <v>0</v>
      </c>
    </row>
    <row r="47" spans="2:18" ht="13.5" customHeight="1">
      <c r="B47" s="860"/>
      <c r="C47" s="470" t="s">
        <v>366</v>
      </c>
      <c r="D47" s="453"/>
      <c r="E47" s="453"/>
      <c r="F47" s="453">
        <f>D47-E47</f>
        <v>0</v>
      </c>
      <c r="G47" s="849"/>
      <c r="H47" s="849"/>
      <c r="I47" s="862"/>
      <c r="J47" s="848"/>
      <c r="K47" s="443"/>
      <c r="L47" s="443"/>
      <c r="M47" s="443"/>
      <c r="N47" s="484"/>
      <c r="O47" s="484"/>
      <c r="P47" s="484"/>
      <c r="Q47" s="484"/>
      <c r="R47" s="443"/>
    </row>
    <row r="48" spans="2:18" ht="13.5" customHeight="1">
      <c r="B48" s="860"/>
      <c r="C48" s="456" t="s">
        <v>362</v>
      </c>
      <c r="D48" s="441"/>
      <c r="E48" s="441"/>
      <c r="F48" s="441">
        <f>D48-E48</f>
        <v>0</v>
      </c>
      <c r="G48" s="849"/>
      <c r="H48" s="849"/>
      <c r="I48" s="862"/>
      <c r="J48" s="849"/>
      <c r="K48" s="441"/>
      <c r="L48" s="443"/>
      <c r="M48" s="443"/>
      <c r="N48" s="484"/>
      <c r="O48" s="484"/>
      <c r="P48" s="484"/>
      <c r="Q48" s="484"/>
      <c r="R48" s="443"/>
    </row>
    <row r="49" spans="2:22" ht="13.5" customHeight="1">
      <c r="B49" s="860"/>
      <c r="C49" s="456" t="s">
        <v>361</v>
      </c>
      <c r="D49" s="441"/>
      <c r="E49" s="441"/>
      <c r="F49" s="441">
        <f>D49-E49</f>
        <v>0</v>
      </c>
      <c r="G49" s="849"/>
      <c r="H49" s="849"/>
      <c r="I49" s="862"/>
      <c r="J49" s="849"/>
      <c r="K49" s="441"/>
      <c r="L49" s="451"/>
      <c r="M49" s="451"/>
      <c r="N49" s="483"/>
      <c r="O49" s="483"/>
      <c r="P49" s="483"/>
      <c r="Q49" s="483"/>
      <c r="R49" s="451"/>
    </row>
    <row r="50" spans="2:22" ht="13.5" customHeight="1">
      <c r="B50" s="860"/>
      <c r="C50" s="479"/>
      <c r="D50" s="445"/>
      <c r="E50" s="445"/>
      <c r="F50" s="444"/>
      <c r="G50" s="849"/>
      <c r="H50" s="849"/>
      <c r="I50" s="862"/>
      <c r="J50" s="849"/>
      <c r="K50" s="451"/>
      <c r="L50" s="441"/>
      <c r="M50" s="442"/>
      <c r="N50" s="440">
        <v>0</v>
      </c>
      <c r="O50" s="482"/>
      <c r="P50" s="430"/>
      <c r="Q50" s="430"/>
      <c r="R50" s="438">
        <f>P50+Q50</f>
        <v>0</v>
      </c>
    </row>
    <row r="51" spans="2:22" ht="13.5" customHeight="1">
      <c r="B51" s="860"/>
      <c r="C51" s="479"/>
      <c r="D51" s="445"/>
      <c r="E51" s="445"/>
      <c r="F51" s="444"/>
      <c r="G51" s="849"/>
      <c r="H51" s="849"/>
      <c r="I51" s="862"/>
      <c r="J51" s="849"/>
      <c r="K51" s="459"/>
      <c r="L51" s="441"/>
      <c r="M51" s="441"/>
      <c r="N51" s="440">
        <v>0.1</v>
      </c>
      <c r="O51" s="481"/>
      <c r="P51" s="430"/>
      <c r="Q51" s="430"/>
      <c r="R51" s="438">
        <f>P51+Q51</f>
        <v>0</v>
      </c>
    </row>
    <row r="52" spans="2:22" ht="13.5" customHeight="1">
      <c r="B52" s="860"/>
      <c r="C52" s="479"/>
      <c r="D52" s="445"/>
      <c r="E52" s="445"/>
      <c r="F52" s="444"/>
      <c r="G52" s="849"/>
      <c r="H52" s="849"/>
      <c r="I52" s="862"/>
      <c r="J52" s="849"/>
      <c r="K52" s="443"/>
      <c r="L52" s="441"/>
      <c r="M52" s="480"/>
      <c r="N52" s="440">
        <v>0.2</v>
      </c>
      <c r="O52" s="447"/>
      <c r="P52" s="430"/>
      <c r="Q52" s="430"/>
      <c r="R52" s="438">
        <f>P52+Q52</f>
        <v>0</v>
      </c>
    </row>
    <row r="53" spans="2:22" ht="13.5" customHeight="1">
      <c r="B53" s="860"/>
      <c r="C53" s="479"/>
      <c r="D53" s="445"/>
      <c r="E53" s="445"/>
      <c r="F53" s="444"/>
      <c r="G53" s="849"/>
      <c r="H53" s="849"/>
      <c r="I53" s="862"/>
      <c r="J53" s="849"/>
      <c r="K53" s="443"/>
      <c r="L53" s="441"/>
      <c r="M53" s="441"/>
      <c r="N53" s="440">
        <v>0.5</v>
      </c>
      <c r="O53" s="447"/>
      <c r="P53" s="430"/>
      <c r="Q53" s="430"/>
      <c r="R53" s="438">
        <f>P53+Q53</f>
        <v>0</v>
      </c>
    </row>
    <row r="54" spans="2:22" ht="13.5" customHeight="1">
      <c r="B54" s="860"/>
      <c r="C54" s="479"/>
      <c r="D54" s="445"/>
      <c r="E54" s="445"/>
      <c r="F54" s="444"/>
      <c r="G54" s="849"/>
      <c r="H54" s="849"/>
      <c r="I54" s="862"/>
      <c r="J54" s="849"/>
      <c r="K54" s="443"/>
      <c r="L54" s="441"/>
      <c r="M54" s="478"/>
      <c r="N54" s="440">
        <v>0.7</v>
      </c>
      <c r="O54" s="449"/>
      <c r="P54" s="477"/>
      <c r="Q54" s="477"/>
      <c r="R54" s="438">
        <f>P54+Q54</f>
        <v>0</v>
      </c>
    </row>
    <row r="55" spans="2:22" ht="13.5" customHeight="1" thickBot="1">
      <c r="B55" s="897"/>
      <c r="C55" s="476"/>
      <c r="D55" s="436"/>
      <c r="E55" s="436"/>
      <c r="F55" s="435"/>
      <c r="G55" s="850"/>
      <c r="H55" s="850"/>
      <c r="I55" s="894"/>
      <c r="J55" s="850"/>
      <c r="K55" s="434">
        <f>K48+K49</f>
        <v>0</v>
      </c>
      <c r="L55" s="434"/>
      <c r="M55" s="475"/>
      <c r="N55" s="474">
        <v>0.75</v>
      </c>
      <c r="O55" s="431"/>
      <c r="P55" s="431"/>
      <c r="Q55" s="431"/>
      <c r="R55" s="429">
        <f>O55+P55+Q55</f>
        <v>0</v>
      </c>
    </row>
    <row r="56" spans="2:22" ht="13.5" customHeight="1">
      <c r="B56" s="859">
        <v>8</v>
      </c>
      <c r="C56" s="473">
        <v>1</v>
      </c>
      <c r="D56" s="461">
        <f>D59+D60</f>
        <v>0</v>
      </c>
      <c r="E56" s="461">
        <f>E59+E60</f>
        <v>0</v>
      </c>
      <c r="F56" s="441">
        <f>D56-E56</f>
        <v>0</v>
      </c>
      <c r="G56" s="855"/>
      <c r="H56" s="855"/>
      <c r="I56" s="861">
        <v>1</v>
      </c>
      <c r="J56" s="461"/>
      <c r="K56" s="472"/>
      <c r="L56" s="472"/>
      <c r="M56" s="451"/>
      <c r="N56" s="471"/>
      <c r="O56" s="471"/>
      <c r="P56" s="471"/>
      <c r="Q56" s="471"/>
      <c r="R56" s="448">
        <f>SUM(R61:R66)</f>
        <v>0</v>
      </c>
    </row>
    <row r="57" spans="2:22" ht="13.5" customHeight="1">
      <c r="B57" s="860"/>
      <c r="C57" s="470" t="s">
        <v>366</v>
      </c>
      <c r="D57" s="441"/>
      <c r="E57" s="441"/>
      <c r="F57" s="441">
        <f>D57-E57</f>
        <v>0</v>
      </c>
      <c r="G57" s="849"/>
      <c r="H57" s="849"/>
      <c r="I57" s="862"/>
      <c r="J57" s="848"/>
      <c r="K57" s="452"/>
      <c r="L57" s="451"/>
      <c r="M57" s="443"/>
      <c r="N57" s="443"/>
      <c r="O57" s="443"/>
      <c r="P57" s="443"/>
      <c r="Q57" s="443"/>
      <c r="R57" s="443"/>
    </row>
    <row r="58" spans="2:22" ht="13.5" customHeight="1">
      <c r="B58" s="860"/>
      <c r="C58" s="458" t="s">
        <v>365</v>
      </c>
      <c r="D58" s="457"/>
      <c r="E58" s="457"/>
      <c r="F58" s="441">
        <f>D58-E58</f>
        <v>0</v>
      </c>
      <c r="G58" s="849"/>
      <c r="H58" s="849"/>
      <c r="I58" s="862"/>
      <c r="J58" s="849"/>
      <c r="K58" s="452"/>
      <c r="L58" s="443"/>
      <c r="M58" s="443"/>
      <c r="N58" s="443"/>
      <c r="O58" s="451"/>
      <c r="P58" s="451"/>
      <c r="Q58" s="451"/>
      <c r="R58" s="451"/>
    </row>
    <row r="59" spans="2:22" ht="13.5" customHeight="1">
      <c r="B59" s="860"/>
      <c r="C59" s="456" t="s">
        <v>362</v>
      </c>
      <c r="D59" s="441"/>
      <c r="E59" s="441"/>
      <c r="F59" s="441">
        <f>D59-E59</f>
        <v>0</v>
      </c>
      <c r="G59" s="849"/>
      <c r="H59" s="849"/>
      <c r="I59" s="862"/>
      <c r="J59" s="849"/>
      <c r="K59" s="441"/>
      <c r="L59" s="443"/>
      <c r="M59" s="443"/>
      <c r="N59" s="469"/>
      <c r="O59" s="449"/>
      <c r="P59" s="467"/>
      <c r="Q59" s="467"/>
      <c r="R59" s="454"/>
    </row>
    <row r="60" spans="2:22" ht="17.25" customHeight="1">
      <c r="B60" s="860"/>
      <c r="C60" s="456" t="s">
        <v>361</v>
      </c>
      <c r="D60" s="441"/>
      <c r="E60" s="441"/>
      <c r="F60" s="441">
        <f>D60-E60</f>
        <v>0</v>
      </c>
      <c r="G60" s="849"/>
      <c r="H60" s="849"/>
      <c r="I60" s="862"/>
      <c r="J60" s="849"/>
      <c r="K60" s="441"/>
      <c r="L60" s="443"/>
      <c r="M60" s="443"/>
      <c r="N60" s="468"/>
      <c r="O60" s="447"/>
      <c r="P60" s="467"/>
      <c r="Q60" s="467"/>
      <c r="R60" s="454"/>
      <c r="S60" s="420"/>
      <c r="T60" s="420"/>
      <c r="U60" s="420"/>
      <c r="V60" s="420"/>
    </row>
    <row r="61" spans="2:22">
      <c r="B61" s="860"/>
      <c r="C61" s="466"/>
      <c r="D61" s="443"/>
      <c r="E61" s="443"/>
      <c r="F61" s="443"/>
      <c r="G61" s="849"/>
      <c r="H61" s="849"/>
      <c r="I61" s="862"/>
      <c r="J61" s="849"/>
      <c r="K61" s="443"/>
      <c r="L61" s="441"/>
      <c r="M61" s="441"/>
      <c r="N61" s="450">
        <v>0</v>
      </c>
      <c r="O61" s="447"/>
      <c r="P61" s="430"/>
      <c r="Q61" s="430"/>
      <c r="R61" s="438">
        <f>P61+Q61</f>
        <v>0</v>
      </c>
      <c r="S61" s="420"/>
      <c r="T61" s="420"/>
      <c r="U61" s="420"/>
      <c r="V61" s="420"/>
    </row>
    <row r="62" spans="2:22">
      <c r="B62" s="860"/>
      <c r="C62" s="466"/>
      <c r="D62" s="443"/>
      <c r="E62" s="443"/>
      <c r="F62" s="443"/>
      <c r="G62" s="849"/>
      <c r="H62" s="849"/>
      <c r="I62" s="862"/>
      <c r="J62" s="849"/>
      <c r="K62" s="443"/>
      <c r="L62" s="448"/>
      <c r="M62" s="441"/>
      <c r="N62" s="440">
        <v>0.1</v>
      </c>
      <c r="O62" s="447"/>
      <c r="P62" s="430"/>
      <c r="Q62" s="430"/>
      <c r="R62" s="438">
        <f>P62+Q62</f>
        <v>0</v>
      </c>
    </row>
    <row r="63" spans="2:22" ht="15.75" customHeight="1">
      <c r="B63" s="860"/>
      <c r="C63" s="446"/>
      <c r="D63" s="445"/>
      <c r="E63" s="445"/>
      <c r="F63" s="444"/>
      <c r="G63" s="849"/>
      <c r="H63" s="849"/>
      <c r="I63" s="862"/>
      <c r="J63" s="849"/>
      <c r="K63" s="451"/>
      <c r="L63" s="441"/>
      <c r="M63" s="441"/>
      <c r="N63" s="440">
        <v>0.2</v>
      </c>
      <c r="O63" s="447"/>
      <c r="P63" s="430"/>
      <c r="Q63" s="430"/>
      <c r="R63" s="438">
        <f>P63+Q63</f>
        <v>0</v>
      </c>
    </row>
    <row r="64" spans="2:22">
      <c r="B64" s="860"/>
      <c r="C64" s="446"/>
      <c r="D64" s="445"/>
      <c r="E64" s="445"/>
      <c r="F64" s="444"/>
      <c r="G64" s="849"/>
      <c r="H64" s="849"/>
      <c r="I64" s="862"/>
      <c r="J64" s="849"/>
      <c r="K64" s="443"/>
      <c r="L64" s="441"/>
      <c r="M64" s="441"/>
      <c r="N64" s="465">
        <v>0.5</v>
      </c>
      <c r="O64" s="447"/>
      <c r="P64" s="430"/>
      <c r="Q64" s="430"/>
      <c r="R64" s="438">
        <f>P64+Q64</f>
        <v>0</v>
      </c>
    </row>
    <row r="65" spans="2:18">
      <c r="B65" s="860"/>
      <c r="C65" s="446"/>
      <c r="D65" s="445"/>
      <c r="E65" s="445"/>
      <c r="F65" s="444"/>
      <c r="G65" s="849"/>
      <c r="H65" s="849"/>
      <c r="I65" s="862"/>
      <c r="J65" s="849"/>
      <c r="K65" s="452"/>
      <c r="L65" s="453"/>
      <c r="M65" s="453"/>
      <c r="N65" s="440">
        <v>0.7</v>
      </c>
      <c r="O65" s="439"/>
      <c r="P65" s="430"/>
      <c r="Q65" s="430"/>
      <c r="R65" s="438">
        <f>P65+Q65</f>
        <v>0</v>
      </c>
    </row>
    <row r="66" spans="2:18" ht="15" thickBot="1">
      <c r="B66" s="897"/>
      <c r="C66" s="437"/>
      <c r="D66" s="436"/>
      <c r="E66" s="436"/>
      <c r="F66" s="435"/>
      <c r="G66" s="850"/>
      <c r="H66" s="850"/>
      <c r="I66" s="894"/>
      <c r="J66" s="850"/>
      <c r="K66" s="434">
        <f>K59+K60</f>
        <v>0</v>
      </c>
      <c r="L66" s="434"/>
      <c r="M66" s="434"/>
      <c r="N66" s="464">
        <v>1</v>
      </c>
      <c r="O66" s="431"/>
      <c r="P66" s="430"/>
      <c r="Q66" s="430"/>
      <c r="R66" s="429">
        <f>O66+P66+Q66</f>
        <v>0</v>
      </c>
    </row>
    <row r="67" spans="2:18">
      <c r="B67" s="859">
        <v>9</v>
      </c>
      <c r="C67" s="463">
        <v>1.5</v>
      </c>
      <c r="D67" s="461">
        <f>D70+D71</f>
        <v>0</v>
      </c>
      <c r="E67" s="461">
        <f>E70+E71</f>
        <v>0</v>
      </c>
      <c r="F67" s="441">
        <f>D67-E67</f>
        <v>0</v>
      </c>
      <c r="G67" s="855"/>
      <c r="H67" s="855"/>
      <c r="I67" s="861">
        <v>1.5</v>
      </c>
      <c r="J67" s="461"/>
      <c r="K67" s="451"/>
      <c r="L67" s="451"/>
      <c r="M67" s="451"/>
      <c r="N67" s="462"/>
      <c r="O67" s="462"/>
      <c r="P67" s="462"/>
      <c r="Q67" s="462"/>
      <c r="R67" s="461">
        <f>SUM(R72:R78)</f>
        <v>0</v>
      </c>
    </row>
    <row r="68" spans="2:18">
      <c r="B68" s="860"/>
      <c r="C68" s="460" t="s">
        <v>364</v>
      </c>
      <c r="D68" s="442"/>
      <c r="E68" s="448"/>
      <c r="F68" s="441">
        <f>D68-E68</f>
        <v>0</v>
      </c>
      <c r="G68" s="849"/>
      <c r="H68" s="849"/>
      <c r="I68" s="862"/>
      <c r="J68" s="848"/>
      <c r="K68" s="443"/>
      <c r="L68" s="459"/>
      <c r="M68" s="443"/>
      <c r="N68" s="443"/>
      <c r="O68" s="443"/>
      <c r="P68" s="451"/>
      <c r="Q68" s="443"/>
      <c r="R68" s="451"/>
    </row>
    <row r="69" spans="2:18">
      <c r="B69" s="860"/>
      <c r="C69" s="458" t="s">
        <v>363</v>
      </c>
      <c r="D69" s="457"/>
      <c r="E69" s="457"/>
      <c r="F69" s="441">
        <f>D69-E69</f>
        <v>0</v>
      </c>
      <c r="G69" s="849"/>
      <c r="H69" s="849"/>
      <c r="I69" s="862"/>
      <c r="J69" s="849"/>
      <c r="K69" s="443"/>
      <c r="L69" s="443"/>
      <c r="M69" s="443"/>
      <c r="N69" s="443"/>
      <c r="O69" s="454"/>
      <c r="P69" s="454"/>
      <c r="Q69" s="454"/>
      <c r="R69" s="454"/>
    </row>
    <row r="70" spans="2:18">
      <c r="B70" s="860"/>
      <c r="C70" s="456" t="s">
        <v>362</v>
      </c>
      <c r="D70" s="441"/>
      <c r="E70" s="441"/>
      <c r="F70" s="441">
        <f>D70-E70</f>
        <v>0</v>
      </c>
      <c r="G70" s="849"/>
      <c r="H70" s="849"/>
      <c r="I70" s="862"/>
      <c r="J70" s="849"/>
      <c r="K70" s="441"/>
      <c r="L70" s="443"/>
      <c r="M70" s="452"/>
      <c r="N70" s="443"/>
      <c r="O70" s="454"/>
      <c r="P70" s="454"/>
      <c r="Q70" s="454"/>
      <c r="R70" s="454"/>
    </row>
    <row r="71" spans="2:18">
      <c r="B71" s="860"/>
      <c r="C71" s="456" t="s">
        <v>361</v>
      </c>
      <c r="D71" s="441"/>
      <c r="E71" s="441"/>
      <c r="F71" s="441">
        <f>D71-E71</f>
        <v>0</v>
      </c>
      <c r="G71" s="849"/>
      <c r="H71" s="849"/>
      <c r="I71" s="862"/>
      <c r="J71" s="849"/>
      <c r="K71" s="441"/>
      <c r="L71" s="443"/>
      <c r="M71" s="452"/>
      <c r="N71" s="451"/>
      <c r="O71" s="455"/>
      <c r="P71" s="454"/>
      <c r="Q71" s="455"/>
      <c r="R71" s="454"/>
    </row>
    <row r="72" spans="2:18">
      <c r="B72" s="860"/>
      <c r="C72" s="446"/>
      <c r="D72" s="445"/>
      <c r="E72" s="445"/>
      <c r="F72" s="444"/>
      <c r="G72" s="849"/>
      <c r="H72" s="849"/>
      <c r="I72" s="862"/>
      <c r="J72" s="849"/>
      <c r="K72" s="443"/>
      <c r="L72" s="448"/>
      <c r="M72" s="453"/>
      <c r="N72" s="450">
        <v>0</v>
      </c>
      <c r="O72" s="449"/>
      <c r="P72" s="430"/>
      <c r="Q72" s="430"/>
      <c r="R72" s="438">
        <f t="shared" ref="R72:R77" si="1">P72+Q72</f>
        <v>0</v>
      </c>
    </row>
    <row r="73" spans="2:18">
      <c r="B73" s="860"/>
      <c r="C73" s="446"/>
      <c r="D73" s="445"/>
      <c r="E73" s="445"/>
      <c r="F73" s="444"/>
      <c r="G73" s="849"/>
      <c r="H73" s="849"/>
      <c r="I73" s="862"/>
      <c r="J73" s="849"/>
      <c r="K73" s="452"/>
      <c r="L73" s="442"/>
      <c r="M73" s="448"/>
      <c r="N73" s="450">
        <v>0.1</v>
      </c>
      <c r="O73" s="449"/>
      <c r="P73" s="430"/>
      <c r="Q73" s="430"/>
      <c r="R73" s="438">
        <f t="shared" si="1"/>
        <v>0</v>
      </c>
    </row>
    <row r="74" spans="2:18">
      <c r="B74" s="860"/>
      <c r="C74" s="446"/>
      <c r="D74" s="445"/>
      <c r="E74" s="445"/>
      <c r="F74" s="444"/>
      <c r="G74" s="849"/>
      <c r="H74" s="849"/>
      <c r="I74" s="862"/>
      <c r="J74" s="849"/>
      <c r="K74" s="451"/>
      <c r="L74" s="441"/>
      <c r="M74" s="441"/>
      <c r="N74" s="450">
        <v>0.2</v>
      </c>
      <c r="O74" s="449"/>
      <c r="P74" s="430"/>
      <c r="Q74" s="430"/>
      <c r="R74" s="438">
        <f t="shared" si="1"/>
        <v>0</v>
      </c>
    </row>
    <row r="75" spans="2:18">
      <c r="B75" s="860"/>
      <c r="C75" s="446"/>
      <c r="D75" s="445"/>
      <c r="E75" s="445"/>
      <c r="F75" s="444"/>
      <c r="G75" s="849"/>
      <c r="H75" s="849"/>
      <c r="I75" s="862"/>
      <c r="J75" s="849"/>
      <c r="K75" s="443"/>
      <c r="L75" s="441"/>
      <c r="M75" s="441"/>
      <c r="N75" s="440">
        <v>0.5</v>
      </c>
      <c r="O75" s="447"/>
      <c r="P75" s="430"/>
      <c r="Q75" s="430"/>
      <c r="R75" s="438">
        <f t="shared" si="1"/>
        <v>0</v>
      </c>
    </row>
    <row r="76" spans="2:18">
      <c r="B76" s="860"/>
      <c r="C76" s="446"/>
      <c r="D76" s="445"/>
      <c r="E76" s="445"/>
      <c r="F76" s="444"/>
      <c r="G76" s="849"/>
      <c r="H76" s="849"/>
      <c r="I76" s="862"/>
      <c r="J76" s="849"/>
      <c r="K76" s="443"/>
      <c r="L76" s="448"/>
      <c r="M76" s="441"/>
      <c r="N76" s="440">
        <v>0.7</v>
      </c>
      <c r="O76" s="447"/>
      <c r="P76" s="430"/>
      <c r="Q76" s="430"/>
      <c r="R76" s="438">
        <f t="shared" si="1"/>
        <v>0</v>
      </c>
    </row>
    <row r="77" spans="2:18">
      <c r="B77" s="860"/>
      <c r="C77" s="446"/>
      <c r="D77" s="445"/>
      <c r="E77" s="445"/>
      <c r="F77" s="444"/>
      <c r="G77" s="849"/>
      <c r="H77" s="849"/>
      <c r="I77" s="862"/>
      <c r="J77" s="849"/>
      <c r="K77" s="443"/>
      <c r="L77" s="442"/>
      <c r="M77" s="441"/>
      <c r="N77" s="440">
        <v>1</v>
      </c>
      <c r="O77" s="439"/>
      <c r="P77" s="430"/>
      <c r="Q77" s="430"/>
      <c r="R77" s="438">
        <f t="shared" si="1"/>
        <v>0</v>
      </c>
    </row>
    <row r="78" spans="2:18" ht="15" thickBot="1">
      <c r="B78" s="897"/>
      <c r="C78" s="437"/>
      <c r="D78" s="436"/>
      <c r="E78" s="436"/>
      <c r="F78" s="435"/>
      <c r="G78" s="850"/>
      <c r="H78" s="850"/>
      <c r="I78" s="894"/>
      <c r="J78" s="850"/>
      <c r="K78" s="434">
        <f>K70+K71</f>
        <v>0</v>
      </c>
      <c r="L78" s="433"/>
      <c r="M78" s="433"/>
      <c r="N78" s="432">
        <v>1.5</v>
      </c>
      <c r="O78" s="431"/>
      <c r="P78" s="430"/>
      <c r="Q78" s="430"/>
      <c r="R78" s="429">
        <f>O78+P78+Q78</f>
        <v>0</v>
      </c>
    </row>
    <row r="79" spans="2:18" ht="15.75" thickBot="1">
      <c r="B79" s="428" t="s">
        <v>2</v>
      </c>
      <c r="C79" s="891" t="s">
        <v>418</v>
      </c>
      <c r="D79" s="892"/>
      <c r="E79" s="892"/>
      <c r="F79" s="892"/>
      <c r="G79" s="892"/>
      <c r="H79" s="892"/>
      <c r="I79" s="893"/>
      <c r="J79" s="427">
        <f>J18+J23+J30+J38+J46+J56+J67</f>
        <v>0</v>
      </c>
      <c r="K79" s="427">
        <f>K18+K29+K37+K45+K55+K66+K78</f>
        <v>0</v>
      </c>
      <c r="L79" s="425">
        <f>L27+L28+L29+L34+L35+L36+L37+L42+L43+L44+L45+L50+L51+L52+L53+L54+L55+L61+L62+L63+L64+L65+L66+L72+L73+L74+L75+L76+L77+L78</f>
        <v>0</v>
      </c>
      <c r="M79" s="425">
        <f>M27+M28+M29+M34+M35+M36+M37+M42+M43+M44+M45+M50+M51+M52+M53+M54+M55+M61+M62+M63+M64+M65+M66+M72+M73+M74+M75+M76+M77+M78</f>
        <v>0</v>
      </c>
      <c r="N79" s="426"/>
      <c r="O79" s="425">
        <f>O18+O29+O37+O45+O55+O66+O78</f>
        <v>0</v>
      </c>
      <c r="P79" s="425">
        <f>P27+P28+P29+P34+P35+P36+P37+P42+P43+P44+P45+P50+P51+P52+P53+P54+P55+P61+P62+P63+P64+P65+P66+P72+P73+P74+P75+P77+P78+P76</f>
        <v>0</v>
      </c>
      <c r="Q79" s="425">
        <f>Q27+Q28+Q29+Q34+Q35+Q36+Q37+Q42+Q43+Q44+Q45+Q50+Q51+Q52+Q53+Q54+Q55+Q61+Q62+Q63+Q64+Q65+Q66+Q72+Q73+Q74+Q75+Q77+Q78+Q76</f>
        <v>0</v>
      </c>
      <c r="R79" s="424">
        <f>R18+R23+R30+R38+R46+R56+R67</f>
        <v>0</v>
      </c>
    </row>
    <row r="80" spans="2:18">
      <c r="B80" s="421"/>
      <c r="C80" s="304"/>
      <c r="D80" s="423"/>
      <c r="E80" s="421"/>
      <c r="F80" s="421"/>
      <c r="G80" s="421"/>
      <c r="H80" s="421"/>
      <c r="I80" s="421"/>
      <c r="J80" s="421"/>
      <c r="K80" s="422"/>
      <c r="L80" s="421"/>
      <c r="M80" s="421"/>
      <c r="N80" s="421"/>
      <c r="O80" s="421"/>
      <c r="P80" s="421"/>
      <c r="Q80" s="421"/>
      <c r="R80" s="421"/>
    </row>
    <row r="81" spans="2:18">
      <c r="B81" s="417"/>
      <c r="C81" s="419" t="s">
        <v>205</v>
      </c>
      <c r="D81" s="417"/>
      <c r="E81" s="417"/>
      <c r="F81" s="417"/>
      <c r="G81" s="417"/>
      <c r="H81" s="417"/>
      <c r="I81" s="417"/>
      <c r="J81" s="417"/>
      <c r="K81" s="418"/>
      <c r="L81" s="417"/>
      <c r="M81" s="417"/>
      <c r="N81" s="417"/>
      <c r="O81" s="417"/>
      <c r="P81" s="417"/>
      <c r="Q81" s="417"/>
      <c r="R81" s="417"/>
    </row>
    <row r="82" spans="2:18" ht="14.25" customHeight="1">
      <c r="B82" s="417"/>
      <c r="C82" s="890" t="s">
        <v>359</v>
      </c>
      <c r="D82" s="890"/>
      <c r="E82" s="890"/>
      <c r="F82" s="890"/>
      <c r="G82" s="890"/>
      <c r="H82" s="890"/>
      <c r="I82" s="890"/>
      <c r="J82" s="890"/>
      <c r="K82" s="890"/>
      <c r="L82" s="890"/>
      <c r="M82" s="890"/>
      <c r="N82" s="890"/>
      <c r="O82" s="890"/>
      <c r="P82" s="890"/>
      <c r="Q82" s="890"/>
      <c r="R82" s="890"/>
    </row>
    <row r="83" spans="2:18" ht="14.25" customHeight="1">
      <c r="B83" s="417"/>
      <c r="C83" s="851" t="s">
        <v>358</v>
      </c>
      <c r="D83" s="851"/>
      <c r="E83" s="851"/>
      <c r="F83" s="851"/>
      <c r="G83" s="851"/>
      <c r="H83" s="851"/>
      <c r="I83" s="851"/>
      <c r="J83" s="851"/>
      <c r="K83" s="851"/>
      <c r="L83" s="851"/>
      <c r="M83" s="851"/>
      <c r="N83" s="851"/>
      <c r="O83" s="851"/>
      <c r="P83" s="851"/>
      <c r="Q83" s="851"/>
      <c r="R83" s="851"/>
    </row>
    <row r="84" spans="2:18">
      <c r="B84" s="417"/>
      <c r="C84" s="417"/>
      <c r="D84" s="417"/>
      <c r="E84" s="417"/>
      <c r="F84" s="417"/>
      <c r="G84" s="417"/>
      <c r="H84" s="417"/>
      <c r="I84" s="417"/>
      <c r="J84" s="417"/>
      <c r="K84" s="418"/>
      <c r="L84" s="417"/>
      <c r="M84" s="417"/>
      <c r="N84" s="417"/>
      <c r="O84" s="417"/>
      <c r="P84" s="417"/>
      <c r="Q84" s="417"/>
      <c r="R84" s="417"/>
    </row>
    <row r="85" spans="2:18">
      <c r="B85" s="417"/>
      <c r="C85" s="417"/>
      <c r="D85" s="417"/>
      <c r="E85" s="417"/>
      <c r="F85" s="417"/>
      <c r="G85" s="417"/>
      <c r="H85" s="417"/>
      <c r="I85" s="417"/>
      <c r="J85" s="417"/>
      <c r="K85" s="418"/>
      <c r="L85" s="417"/>
      <c r="M85" s="417"/>
      <c r="N85" s="417"/>
      <c r="O85" s="417"/>
      <c r="P85" s="417"/>
      <c r="Q85" s="417"/>
      <c r="R85" s="417"/>
    </row>
    <row r="86" spans="2:18">
      <c r="B86" s="417"/>
      <c r="C86" s="417"/>
      <c r="D86" s="417"/>
      <c r="E86" s="417"/>
      <c r="F86" s="417"/>
      <c r="G86" s="417"/>
      <c r="H86" s="417"/>
      <c r="I86" s="417"/>
      <c r="J86" s="417"/>
      <c r="K86" s="418"/>
      <c r="L86" s="417"/>
      <c r="M86" s="417"/>
      <c r="N86" s="417"/>
      <c r="O86" s="417"/>
      <c r="P86" s="417"/>
      <c r="Q86" s="417"/>
      <c r="R86" s="417"/>
    </row>
    <row r="87" spans="2:18">
      <c r="B87" s="417"/>
      <c r="C87" s="417"/>
      <c r="D87" s="417"/>
      <c r="E87" s="417"/>
      <c r="F87" s="417"/>
      <c r="G87" s="417"/>
      <c r="H87" s="417"/>
      <c r="I87" s="417"/>
      <c r="J87" s="417"/>
      <c r="K87" s="418"/>
      <c r="L87" s="417"/>
      <c r="M87" s="417"/>
      <c r="N87" s="417"/>
      <c r="O87" s="417"/>
      <c r="P87" s="417"/>
      <c r="Q87" s="417"/>
      <c r="R87" s="417"/>
    </row>
    <row r="88" spans="2:18">
      <c r="B88" s="417"/>
      <c r="C88" s="417"/>
      <c r="D88" s="417"/>
      <c r="E88" s="417"/>
      <c r="F88" s="417"/>
      <c r="G88" s="417"/>
      <c r="H88" s="417"/>
      <c r="I88" s="417"/>
      <c r="J88" s="417"/>
      <c r="K88" s="418"/>
      <c r="L88" s="417"/>
      <c r="M88" s="417"/>
      <c r="N88" s="417"/>
      <c r="O88" s="417"/>
      <c r="P88" s="417"/>
      <c r="Q88" s="417"/>
      <c r="R88" s="417"/>
    </row>
    <row r="89" spans="2:18">
      <c r="B89" s="417"/>
      <c r="C89" s="417"/>
      <c r="D89" s="417"/>
      <c r="E89" s="417"/>
      <c r="F89" s="417"/>
      <c r="G89" s="417"/>
      <c r="H89" s="417"/>
      <c r="I89" s="417"/>
      <c r="J89" s="417"/>
      <c r="K89" s="418"/>
      <c r="L89" s="417"/>
      <c r="M89" s="417"/>
      <c r="N89" s="417"/>
      <c r="O89" s="417"/>
      <c r="P89" s="417"/>
      <c r="Q89" s="417"/>
      <c r="R89" s="417"/>
    </row>
    <row r="90" spans="2:18">
      <c r="B90" s="417"/>
      <c r="C90" s="417"/>
      <c r="D90" s="417"/>
      <c r="E90" s="417"/>
      <c r="F90" s="417"/>
      <c r="G90" s="417"/>
      <c r="H90" s="417"/>
      <c r="I90" s="417"/>
      <c r="J90" s="417"/>
      <c r="K90" s="418"/>
      <c r="L90" s="417"/>
      <c r="M90" s="417"/>
      <c r="N90" s="417"/>
      <c r="O90" s="417"/>
      <c r="P90" s="417"/>
      <c r="Q90" s="417"/>
      <c r="R90" s="417"/>
    </row>
    <row r="91" spans="2:18">
      <c r="B91" s="417"/>
      <c r="C91" s="417"/>
      <c r="D91" s="417"/>
      <c r="E91" s="417"/>
      <c r="F91" s="417"/>
      <c r="G91" s="417"/>
      <c r="H91" s="417"/>
      <c r="I91" s="417"/>
      <c r="J91" s="417"/>
      <c r="K91" s="418"/>
      <c r="L91" s="417"/>
      <c r="M91" s="417"/>
      <c r="N91" s="417"/>
      <c r="O91" s="417"/>
      <c r="P91" s="417"/>
      <c r="Q91" s="417"/>
      <c r="R91" s="417"/>
    </row>
    <row r="92" spans="2:18">
      <c r="B92" s="417"/>
      <c r="C92" s="417"/>
      <c r="D92" s="417"/>
      <c r="E92" s="417"/>
      <c r="F92" s="417"/>
      <c r="G92" s="417"/>
      <c r="H92" s="417"/>
      <c r="I92" s="417"/>
      <c r="J92" s="417"/>
      <c r="K92" s="418"/>
      <c r="L92" s="417"/>
      <c r="M92" s="417"/>
      <c r="N92" s="417"/>
      <c r="O92" s="417"/>
      <c r="P92" s="417"/>
      <c r="Q92" s="417"/>
      <c r="R92" s="417"/>
    </row>
    <row r="93" spans="2:18">
      <c r="B93" s="417"/>
      <c r="C93" s="417"/>
      <c r="D93" s="417"/>
      <c r="E93" s="417"/>
      <c r="F93" s="417"/>
      <c r="G93" s="417"/>
      <c r="H93" s="417"/>
      <c r="I93" s="417"/>
      <c r="J93" s="417"/>
      <c r="K93" s="418"/>
      <c r="L93" s="417"/>
      <c r="M93" s="417"/>
      <c r="N93" s="417"/>
      <c r="O93" s="417"/>
      <c r="P93" s="417"/>
      <c r="Q93" s="417"/>
      <c r="R93" s="417"/>
    </row>
    <row r="94" spans="2:18">
      <c r="B94" s="417"/>
      <c r="C94" s="417"/>
      <c r="D94" s="417"/>
      <c r="E94" s="417"/>
      <c r="F94" s="417"/>
      <c r="G94" s="417"/>
      <c r="H94" s="417"/>
      <c r="I94" s="417"/>
      <c r="J94" s="417"/>
      <c r="K94" s="418"/>
      <c r="L94" s="417"/>
      <c r="M94" s="417"/>
      <c r="N94" s="417"/>
      <c r="O94" s="417"/>
      <c r="P94" s="417"/>
      <c r="Q94" s="417"/>
      <c r="R94" s="417"/>
    </row>
    <row r="95" spans="2:18">
      <c r="B95" s="417"/>
      <c r="C95" s="417"/>
      <c r="D95" s="417"/>
      <c r="E95" s="417"/>
      <c r="F95" s="417"/>
      <c r="G95" s="417"/>
      <c r="H95" s="417"/>
      <c r="I95" s="417"/>
      <c r="J95" s="417"/>
      <c r="K95" s="418"/>
      <c r="L95" s="417"/>
      <c r="M95" s="417"/>
      <c r="N95" s="417"/>
      <c r="O95" s="417"/>
      <c r="P95" s="417"/>
      <c r="Q95" s="417"/>
      <c r="R95" s="417"/>
    </row>
    <row r="96" spans="2:18">
      <c r="B96" s="417"/>
      <c r="C96" s="417"/>
      <c r="D96" s="417"/>
      <c r="E96" s="417"/>
      <c r="F96" s="417"/>
      <c r="G96" s="417"/>
      <c r="H96" s="417"/>
      <c r="I96" s="417"/>
      <c r="J96" s="417"/>
      <c r="K96" s="418"/>
      <c r="L96" s="417"/>
      <c r="M96" s="417"/>
      <c r="N96" s="417"/>
      <c r="O96" s="417"/>
      <c r="P96" s="417"/>
      <c r="Q96" s="417"/>
      <c r="R96" s="417"/>
    </row>
    <row r="97" spans="2:18">
      <c r="B97" s="417"/>
      <c r="C97" s="417"/>
      <c r="D97" s="417"/>
      <c r="E97" s="417"/>
      <c r="F97" s="417"/>
      <c r="G97" s="417"/>
      <c r="H97" s="417"/>
      <c r="I97" s="417"/>
      <c r="J97" s="417"/>
      <c r="K97" s="418"/>
      <c r="L97" s="417"/>
      <c r="M97" s="417"/>
      <c r="N97" s="417"/>
      <c r="O97" s="417"/>
      <c r="P97" s="417"/>
      <c r="Q97" s="417"/>
      <c r="R97" s="417"/>
    </row>
    <row r="98" spans="2:18">
      <c r="B98" s="417"/>
      <c r="C98" s="417"/>
      <c r="D98" s="417"/>
      <c r="E98" s="417"/>
      <c r="F98" s="417"/>
      <c r="G98" s="417"/>
      <c r="H98" s="417"/>
      <c r="I98" s="417"/>
      <c r="J98" s="417"/>
      <c r="K98" s="418"/>
      <c r="L98" s="417"/>
      <c r="M98" s="417"/>
      <c r="N98" s="417"/>
      <c r="O98" s="417"/>
      <c r="P98" s="417"/>
      <c r="Q98" s="417"/>
      <c r="R98" s="417"/>
    </row>
    <row r="99" spans="2:18">
      <c r="B99" s="417"/>
      <c r="C99" s="417"/>
      <c r="D99" s="417"/>
      <c r="E99" s="417"/>
      <c r="F99" s="417"/>
      <c r="G99" s="417"/>
      <c r="H99" s="417"/>
      <c r="I99" s="417"/>
      <c r="J99" s="417"/>
      <c r="K99" s="418"/>
      <c r="L99" s="417"/>
      <c r="M99" s="417"/>
      <c r="N99" s="417"/>
      <c r="O99" s="417"/>
      <c r="P99" s="417"/>
      <c r="Q99" s="417"/>
      <c r="R99" s="417"/>
    </row>
    <row r="100" spans="2:18">
      <c r="B100" s="417"/>
      <c r="C100" s="417"/>
      <c r="D100" s="417"/>
      <c r="E100" s="417"/>
      <c r="F100" s="417"/>
      <c r="G100" s="417"/>
      <c r="H100" s="417"/>
      <c r="I100" s="417"/>
      <c r="J100" s="417"/>
      <c r="K100" s="418"/>
      <c r="L100" s="417"/>
      <c r="M100" s="417"/>
      <c r="N100" s="417"/>
      <c r="O100" s="417"/>
      <c r="P100" s="417"/>
      <c r="Q100" s="417"/>
      <c r="R100" s="417"/>
    </row>
    <row r="101" spans="2:18">
      <c r="B101" s="417"/>
      <c r="C101" s="417"/>
      <c r="D101" s="417"/>
      <c r="E101" s="417"/>
      <c r="F101" s="417"/>
      <c r="G101" s="417"/>
      <c r="H101" s="417"/>
      <c r="I101" s="417"/>
      <c r="J101" s="417"/>
      <c r="K101" s="418"/>
      <c r="L101" s="417"/>
      <c r="M101" s="417"/>
      <c r="N101" s="417"/>
      <c r="O101" s="417"/>
      <c r="P101" s="417"/>
      <c r="Q101" s="417"/>
      <c r="R101" s="417"/>
    </row>
  </sheetData>
  <mergeCells count="64">
    <mergeCell ref="B7:B8"/>
    <mergeCell ref="C7:C8"/>
    <mergeCell ref="D7:D8"/>
    <mergeCell ref="H7:H8"/>
    <mergeCell ref="B1:C1"/>
    <mergeCell ref="B2:R2"/>
    <mergeCell ref="B3:R3"/>
    <mergeCell ref="B4:R4"/>
    <mergeCell ref="B5:R5"/>
    <mergeCell ref="E6:R6"/>
    <mergeCell ref="K7:K8"/>
    <mergeCell ref="G10:G12"/>
    <mergeCell ref="H10:H11"/>
    <mergeCell ref="E7:E8"/>
    <mergeCell ref="F7:F8"/>
    <mergeCell ref="G7:G8"/>
    <mergeCell ref="I7:I8"/>
    <mergeCell ref="J7:J8"/>
    <mergeCell ref="O7:R7"/>
    <mergeCell ref="L7:M7"/>
    <mergeCell ref="N7:N8"/>
    <mergeCell ref="B46:B55"/>
    <mergeCell ref="G46:G55"/>
    <mergeCell ref="H46:H55"/>
    <mergeCell ref="I46:I55"/>
    <mergeCell ref="J47:J55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</mergeCells>
  <printOptions horizontalCentered="1"/>
  <pageMargins left="0.35433070866141703" right="0.196850393700787" top="0.39370078740157499" bottom="0.23622047244094499" header="0.15748031496063" footer="0.15748031496063"/>
  <pageSetup paperSize="9" scale="40" orientation="landscape" horizontalDpi="4294967292" r:id="rId1"/>
  <headerFooter alignWithMargins="0">
    <oddHeader xml:space="preserve">&amp;L&amp;"Tahoma,Regular"&amp;10Bank/Savings House_________________________&amp;R&amp;"Tahoma,Regular"&amp;10APKR - OP Form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79"/>
  <sheetViews>
    <sheetView zoomScale="70" zoomScaleNormal="70" workbookViewId="0">
      <pane xSplit="2" ySplit="7" topLeftCell="I8" activePane="bottomRight" state="frozen"/>
      <selection pane="topRight" activeCell="C1" sqref="C1"/>
      <selection pane="bottomLeft" activeCell="A8" sqref="A8"/>
      <selection pane="bottomRight" activeCell="C30" sqref="C30"/>
    </sheetView>
  </sheetViews>
  <sheetFormatPr defaultColWidth="8" defaultRowHeight="12.75"/>
  <cols>
    <col min="1" max="1" width="6.28515625" style="548" customWidth="1"/>
    <col min="2" max="2" width="60.85546875" style="548" customWidth="1"/>
    <col min="3" max="3" width="19.42578125" style="548" bestFit="1" customWidth="1"/>
    <col min="4" max="4" width="13.42578125" style="548" bestFit="1" customWidth="1"/>
    <col min="5" max="5" width="14.7109375" style="548" bestFit="1" customWidth="1"/>
    <col min="6" max="6" width="12.140625" style="548" bestFit="1" customWidth="1"/>
    <col min="7" max="8" width="9.28515625" style="548" customWidth="1"/>
    <col min="9" max="9" width="9" style="548" customWidth="1"/>
    <col min="10" max="10" width="9.42578125" style="548" customWidth="1"/>
    <col min="11" max="12" width="9.28515625" style="548" customWidth="1"/>
    <col min="13" max="13" width="8.7109375" style="548" customWidth="1"/>
    <col min="14" max="14" width="9.140625" style="548" customWidth="1"/>
    <col min="15" max="15" width="10.85546875" style="548" customWidth="1"/>
    <col min="16" max="16" width="13.5703125" style="548" customWidth="1"/>
    <col min="17" max="17" width="17.85546875" style="548" customWidth="1"/>
    <col min="18" max="16384" width="8" style="548"/>
  </cols>
  <sheetData>
    <row r="1" spans="1:17">
      <c r="A1" s="921"/>
      <c r="B1" s="921"/>
      <c r="C1" s="639"/>
    </row>
    <row r="2" spans="1:17">
      <c r="A2" s="922" t="s">
        <v>461</v>
      </c>
      <c r="B2" s="922"/>
      <c r="C2" s="922"/>
      <c r="D2" s="922"/>
      <c r="E2" s="922"/>
      <c r="F2" s="922"/>
      <c r="G2" s="922"/>
      <c r="H2" s="922"/>
      <c r="I2" s="922"/>
      <c r="J2" s="922"/>
      <c r="K2" s="922"/>
      <c r="L2" s="922"/>
      <c r="M2" s="922"/>
      <c r="N2" s="922"/>
      <c r="O2" s="922"/>
      <c r="P2" s="922"/>
      <c r="Q2" s="922"/>
    </row>
    <row r="3" spans="1:17">
      <c r="A3" s="923" t="s">
        <v>460</v>
      </c>
      <c r="B3" s="923"/>
      <c r="C3" s="923"/>
      <c r="D3" s="923"/>
      <c r="E3" s="923"/>
      <c r="F3" s="923"/>
      <c r="G3" s="923"/>
      <c r="H3" s="923"/>
      <c r="I3" s="923"/>
      <c r="J3" s="923"/>
      <c r="K3" s="923"/>
      <c r="L3" s="923"/>
      <c r="M3" s="923"/>
      <c r="N3" s="923"/>
      <c r="O3" s="923"/>
      <c r="P3" s="923"/>
      <c r="Q3" s="923"/>
    </row>
    <row r="4" spans="1:17">
      <c r="A4" s="923" t="s">
        <v>397</v>
      </c>
      <c r="B4" s="923"/>
      <c r="C4" s="923"/>
      <c r="D4" s="923"/>
      <c r="E4" s="923"/>
      <c r="F4" s="923"/>
      <c r="G4" s="923"/>
      <c r="H4" s="923"/>
      <c r="I4" s="923"/>
      <c r="J4" s="923"/>
      <c r="K4" s="923"/>
      <c r="L4" s="923"/>
      <c r="M4" s="923"/>
      <c r="N4" s="923"/>
      <c r="O4" s="923"/>
      <c r="P4" s="923"/>
      <c r="Q4" s="923"/>
    </row>
    <row r="5" spans="1:17" ht="13.5" thickBot="1">
      <c r="A5" s="638"/>
      <c r="B5" s="638"/>
      <c r="C5" s="638"/>
      <c r="D5" s="924" t="s">
        <v>37</v>
      </c>
      <c r="E5" s="924"/>
      <c r="F5" s="924"/>
      <c r="G5" s="924"/>
      <c r="H5" s="924"/>
      <c r="I5" s="924"/>
      <c r="J5" s="924"/>
      <c r="K5" s="924"/>
      <c r="L5" s="924"/>
      <c r="M5" s="924"/>
      <c r="N5" s="924"/>
      <c r="O5" s="924"/>
      <c r="P5" s="924"/>
      <c r="Q5" s="924"/>
    </row>
    <row r="6" spans="1:17" ht="38.25" customHeight="1" thickBot="1">
      <c r="A6" s="912" t="s">
        <v>220</v>
      </c>
      <c r="B6" s="914" t="s">
        <v>459</v>
      </c>
      <c r="C6" s="917" t="s">
        <v>396</v>
      </c>
      <c r="D6" s="912" t="s">
        <v>395</v>
      </c>
      <c r="E6" s="912" t="s">
        <v>458</v>
      </c>
      <c r="F6" s="912" t="s">
        <v>457</v>
      </c>
      <c r="G6" s="919" t="s">
        <v>456</v>
      </c>
      <c r="H6" s="920"/>
      <c r="I6" s="920"/>
      <c r="J6" s="920"/>
      <c r="K6" s="920"/>
      <c r="L6" s="920"/>
      <c r="M6" s="920"/>
      <c r="N6" s="920"/>
      <c r="O6" s="920"/>
      <c r="P6" s="912" t="s">
        <v>393</v>
      </c>
      <c r="Q6" s="912" t="s">
        <v>455</v>
      </c>
    </row>
    <row r="7" spans="1:17" ht="28.5" customHeight="1" thickBot="1">
      <c r="A7" s="913"/>
      <c r="B7" s="913"/>
      <c r="C7" s="918"/>
      <c r="D7" s="915"/>
      <c r="E7" s="916"/>
      <c r="F7" s="916"/>
      <c r="G7" s="637">
        <v>0</v>
      </c>
      <c r="H7" s="635">
        <v>0.1</v>
      </c>
      <c r="I7" s="635">
        <v>0.2</v>
      </c>
      <c r="J7" s="635">
        <v>0.35</v>
      </c>
      <c r="K7" s="635">
        <v>0.5</v>
      </c>
      <c r="L7" s="636">
        <v>0.7</v>
      </c>
      <c r="M7" s="635">
        <v>0.75</v>
      </c>
      <c r="N7" s="635">
        <v>1</v>
      </c>
      <c r="O7" s="634">
        <v>1.5</v>
      </c>
      <c r="P7" s="916"/>
      <c r="Q7" s="916"/>
    </row>
    <row r="8" spans="1:17" s="622" customFormat="1" ht="13.5" customHeight="1" thickBot="1">
      <c r="A8" s="633">
        <v>1</v>
      </c>
      <c r="B8" s="632">
        <v>2</v>
      </c>
      <c r="C8" s="631">
        <v>3</v>
      </c>
      <c r="D8" s="629">
        <v>4</v>
      </c>
      <c r="E8" s="630" t="s">
        <v>454</v>
      </c>
      <c r="F8" s="629">
        <v>6</v>
      </c>
      <c r="G8" s="628">
        <v>7</v>
      </c>
      <c r="H8" s="627">
        <v>8</v>
      </c>
      <c r="I8" s="627">
        <v>9</v>
      </c>
      <c r="J8" s="627">
        <v>10</v>
      </c>
      <c r="K8" s="627">
        <v>11</v>
      </c>
      <c r="L8" s="626">
        <v>12</v>
      </c>
      <c r="M8" s="626">
        <v>13</v>
      </c>
      <c r="N8" s="625">
        <v>14</v>
      </c>
      <c r="O8" s="624">
        <v>15</v>
      </c>
      <c r="P8" s="623">
        <v>16</v>
      </c>
      <c r="Q8" s="623">
        <v>17</v>
      </c>
    </row>
    <row r="9" spans="1:17" s="550" customFormat="1" ht="30" customHeight="1">
      <c r="A9" s="603" t="s">
        <v>0</v>
      </c>
      <c r="B9" s="602" t="s">
        <v>453</v>
      </c>
      <c r="C9" s="601">
        <f t="shared" ref="C9:O9" si="0">SUM(C10:C13)</f>
        <v>0</v>
      </c>
      <c r="D9" s="601">
        <f t="shared" si="0"/>
        <v>0</v>
      </c>
      <c r="E9" s="601">
        <f t="shared" si="0"/>
        <v>0</v>
      </c>
      <c r="F9" s="601">
        <f t="shared" si="0"/>
        <v>0</v>
      </c>
      <c r="G9" s="598">
        <f t="shared" si="0"/>
        <v>0</v>
      </c>
      <c r="H9" s="599">
        <f t="shared" si="0"/>
        <v>0</v>
      </c>
      <c r="I9" s="599">
        <f t="shared" si="0"/>
        <v>0</v>
      </c>
      <c r="J9" s="599">
        <f t="shared" si="0"/>
        <v>0</v>
      </c>
      <c r="K9" s="599">
        <f t="shared" si="0"/>
        <v>0</v>
      </c>
      <c r="L9" s="600">
        <f t="shared" si="0"/>
        <v>0</v>
      </c>
      <c r="M9" s="599">
        <f t="shared" si="0"/>
        <v>0</v>
      </c>
      <c r="N9" s="599">
        <f t="shared" si="0"/>
        <v>0</v>
      </c>
      <c r="O9" s="598">
        <f t="shared" si="0"/>
        <v>0</v>
      </c>
      <c r="P9" s="597"/>
      <c r="Q9" s="596">
        <f>Q10+Q11+Q12+Q13</f>
        <v>0</v>
      </c>
    </row>
    <row r="10" spans="1:17" s="570" customFormat="1">
      <c r="A10" s="621">
        <v>1</v>
      </c>
      <c r="B10" s="589">
        <v>0</v>
      </c>
      <c r="C10" s="586">
        <f>'APKR-CV CB'!D13</f>
        <v>0</v>
      </c>
      <c r="D10" s="588">
        <f>'APKR-CV CB'!E13</f>
        <v>0</v>
      </c>
      <c r="E10" s="594">
        <f>C10-D10-F10</f>
        <v>0</v>
      </c>
      <c r="F10" s="588"/>
      <c r="G10" s="593"/>
      <c r="H10" s="591"/>
      <c r="I10" s="591"/>
      <c r="J10" s="591"/>
      <c r="K10" s="591"/>
      <c r="L10" s="592"/>
      <c r="M10" s="591"/>
      <c r="N10" s="591"/>
      <c r="O10" s="590"/>
      <c r="P10" s="589">
        <v>0</v>
      </c>
      <c r="Q10" s="588">
        <f>SUM(G10:O10)*P10</f>
        <v>0</v>
      </c>
    </row>
    <row r="11" spans="1:17" s="570" customFormat="1">
      <c r="A11" s="621">
        <v>2</v>
      </c>
      <c r="B11" s="589">
        <v>0.2</v>
      </c>
      <c r="C11" s="586">
        <f>'APKR-CV CB'!D14</f>
        <v>0</v>
      </c>
      <c r="D11" s="588">
        <f>'APKR-CV CB'!E14</f>
        <v>0</v>
      </c>
      <c r="E11" s="594">
        <f>C11-D11-F11</f>
        <v>0</v>
      </c>
      <c r="F11" s="588"/>
      <c r="G11" s="593"/>
      <c r="H11" s="591"/>
      <c r="I11" s="591"/>
      <c r="J11" s="591"/>
      <c r="K11" s="591"/>
      <c r="L11" s="592"/>
      <c r="M11" s="591"/>
      <c r="N11" s="591"/>
      <c r="O11" s="590"/>
      <c r="P11" s="589">
        <v>0.2</v>
      </c>
      <c r="Q11" s="588">
        <f>SUM(G11:O11)*P11</f>
        <v>0</v>
      </c>
    </row>
    <row r="12" spans="1:17" s="570" customFormat="1">
      <c r="A12" s="621">
        <v>3</v>
      </c>
      <c r="B12" s="589">
        <v>0.5</v>
      </c>
      <c r="C12" s="586">
        <f>'APKR-CV CB'!D15</f>
        <v>0</v>
      </c>
      <c r="D12" s="588">
        <f>'APKR-CV CB'!E15</f>
        <v>0</v>
      </c>
      <c r="E12" s="594">
        <f>C12-D12-F12</f>
        <v>0</v>
      </c>
      <c r="F12" s="588"/>
      <c r="G12" s="593"/>
      <c r="H12" s="591"/>
      <c r="I12" s="591"/>
      <c r="J12" s="591"/>
      <c r="K12" s="591"/>
      <c r="L12" s="592"/>
      <c r="M12" s="591"/>
      <c r="N12" s="591"/>
      <c r="O12" s="590"/>
      <c r="P12" s="589">
        <v>0.5</v>
      </c>
      <c r="Q12" s="588">
        <f>SUM(G12:O12)*P12</f>
        <v>0</v>
      </c>
    </row>
    <row r="13" spans="1:17" s="570" customFormat="1">
      <c r="A13" s="595">
        <v>4</v>
      </c>
      <c r="B13" s="612">
        <v>1</v>
      </c>
      <c r="C13" s="620">
        <f>'APKR-CV CB'!D16</f>
        <v>0</v>
      </c>
      <c r="D13" s="578">
        <f>'APKR-CV CB'!E16</f>
        <v>0</v>
      </c>
      <c r="E13" s="617">
        <f>C13-D13-F13</f>
        <v>0</v>
      </c>
      <c r="F13" s="578"/>
      <c r="G13" s="616"/>
      <c r="H13" s="614"/>
      <c r="I13" s="614"/>
      <c r="J13" s="614"/>
      <c r="K13" s="614"/>
      <c r="L13" s="615"/>
      <c r="M13" s="614"/>
      <c r="N13" s="614"/>
      <c r="O13" s="613"/>
      <c r="P13" s="612">
        <v>1</v>
      </c>
      <c r="Q13" s="578">
        <f>SUM(G13:O13)*P13</f>
        <v>0</v>
      </c>
    </row>
    <row r="14" spans="1:17" s="618" customFormat="1" ht="30.75" customHeight="1" thickBot="1">
      <c r="A14" s="619">
        <v>5</v>
      </c>
      <c r="B14" s="576" t="s">
        <v>452</v>
      </c>
      <c r="C14" s="903"/>
      <c r="D14" s="904"/>
      <c r="E14" s="904"/>
      <c r="F14" s="905"/>
      <c r="G14" s="611">
        <f>G10*B10*$G$7+G11*B11*$G$7+G12*B12*$G$7+G13*B13*$G$7</f>
        <v>0</v>
      </c>
      <c r="H14" s="573">
        <f>H10*C10*$H$7+H11*C11*$H$7+H12*C12*$H$7+H13*C13*$H$7</f>
        <v>0</v>
      </c>
      <c r="I14" s="573">
        <f>I10*D10*$I$7+I11*D11*$I$7+I12*D12*$I$7+I13*D13*$I$7</f>
        <v>0</v>
      </c>
      <c r="J14" s="573">
        <f>J10*E10*$J$7+J11*E11*$J$7+J12*E12*$J$7+J13*E13*$J$7</f>
        <v>0</v>
      </c>
      <c r="K14" s="573">
        <f>K10*F10*$K$7+K11*F11*$K$7+K12*F12*$K$7+K13*F13*$K$7</f>
        <v>0</v>
      </c>
      <c r="L14" s="574">
        <f>L10*G10*$L$7+L11*G11*$L$7+L12*G12*$L$7+L13*G13*$L$7</f>
        <v>0</v>
      </c>
      <c r="M14" s="573">
        <f>M10*G10*$M$7+M11*G11*$M$7+M12*G12*$M$7+M13*G13*$M$7</f>
        <v>0</v>
      </c>
      <c r="N14" s="573">
        <f>N10*H10*$N$7+N11*H11*$N$7+N12*H12*$N$7+N13*H13*$N$7</f>
        <v>0</v>
      </c>
      <c r="O14" s="573">
        <f>O10*I10*$O$7+O11*I11*$O$7+O12*I12*$O$7+O13*I13*$O$7</f>
        <v>0</v>
      </c>
      <c r="P14" s="610"/>
      <c r="Q14" s="571">
        <f>SUM(G14:O14)</f>
        <v>0</v>
      </c>
    </row>
    <row r="15" spans="1:17" s="550" customFormat="1">
      <c r="A15" s="603" t="s">
        <v>1</v>
      </c>
      <c r="B15" s="602" t="s">
        <v>451</v>
      </c>
      <c r="C15" s="601">
        <f t="shared" ref="C15:O15" si="1">SUM(C16:C19)</f>
        <v>0</v>
      </c>
      <c r="D15" s="601">
        <f t="shared" si="1"/>
        <v>0</v>
      </c>
      <c r="E15" s="601">
        <f t="shared" si="1"/>
        <v>0</v>
      </c>
      <c r="F15" s="601">
        <f t="shared" si="1"/>
        <v>0</v>
      </c>
      <c r="G15" s="598">
        <f t="shared" si="1"/>
        <v>0</v>
      </c>
      <c r="H15" s="599">
        <f t="shared" si="1"/>
        <v>0</v>
      </c>
      <c r="I15" s="599">
        <f t="shared" si="1"/>
        <v>0</v>
      </c>
      <c r="J15" s="599">
        <f t="shared" si="1"/>
        <v>0</v>
      </c>
      <c r="K15" s="599">
        <f t="shared" si="1"/>
        <v>0</v>
      </c>
      <c r="L15" s="600">
        <f t="shared" si="1"/>
        <v>0</v>
      </c>
      <c r="M15" s="599">
        <f t="shared" si="1"/>
        <v>0</v>
      </c>
      <c r="N15" s="599">
        <f t="shared" si="1"/>
        <v>0</v>
      </c>
      <c r="O15" s="598">
        <f t="shared" si="1"/>
        <v>0</v>
      </c>
      <c r="P15" s="597"/>
      <c r="Q15" s="596">
        <f>Q16+Q17+Q18+Q19</f>
        <v>0</v>
      </c>
    </row>
    <row r="16" spans="1:17" s="570" customFormat="1">
      <c r="A16" s="595">
        <v>1</v>
      </c>
      <c r="B16" s="589">
        <v>0</v>
      </c>
      <c r="C16" s="586">
        <f>'APKR-LSRV'!D13</f>
        <v>0</v>
      </c>
      <c r="D16" s="586">
        <f>'APKR-LSRV'!E13</f>
        <v>0</v>
      </c>
      <c r="E16" s="594">
        <f>C16-D16-F16</f>
        <v>0</v>
      </c>
      <c r="F16" s="588"/>
      <c r="G16" s="593"/>
      <c r="H16" s="591"/>
      <c r="I16" s="591"/>
      <c r="J16" s="591"/>
      <c r="K16" s="591"/>
      <c r="L16" s="592"/>
      <c r="M16" s="591"/>
      <c r="N16" s="591"/>
      <c r="O16" s="590"/>
      <c r="P16" s="589">
        <v>0</v>
      </c>
      <c r="Q16" s="588">
        <f>SUM(G16:O16)*P16</f>
        <v>0</v>
      </c>
    </row>
    <row r="17" spans="1:17" s="570" customFormat="1">
      <c r="A17" s="595">
        <v>2</v>
      </c>
      <c r="B17" s="589">
        <v>0.2</v>
      </c>
      <c r="C17" s="586">
        <f>'APKR-LSRV'!D14</f>
        <v>0</v>
      </c>
      <c r="D17" s="586">
        <f>'APKR-LSRV'!E14</f>
        <v>0</v>
      </c>
      <c r="E17" s="594">
        <f>C17-D17-F17</f>
        <v>0</v>
      </c>
      <c r="F17" s="588"/>
      <c r="G17" s="593"/>
      <c r="H17" s="591"/>
      <c r="I17" s="591"/>
      <c r="J17" s="591"/>
      <c r="K17" s="591"/>
      <c r="L17" s="592"/>
      <c r="M17" s="591"/>
      <c r="N17" s="591"/>
      <c r="O17" s="590"/>
      <c r="P17" s="589">
        <v>0.2</v>
      </c>
      <c r="Q17" s="588">
        <f>SUM(G17:O17)*P17</f>
        <v>0</v>
      </c>
    </row>
    <row r="18" spans="1:17" s="570" customFormat="1">
      <c r="A18" s="595">
        <v>3</v>
      </c>
      <c r="B18" s="589">
        <v>0.5</v>
      </c>
      <c r="C18" s="586">
        <f>'APKR-LSRV'!D15</f>
        <v>0</v>
      </c>
      <c r="D18" s="586">
        <f>'APKR-LSRV'!E15</f>
        <v>0</v>
      </c>
      <c r="E18" s="594">
        <f>C18-D18-F18</f>
        <v>0</v>
      </c>
      <c r="F18" s="588"/>
      <c r="G18" s="593"/>
      <c r="H18" s="591"/>
      <c r="I18" s="591"/>
      <c r="J18" s="591"/>
      <c r="K18" s="591"/>
      <c r="L18" s="592"/>
      <c r="M18" s="591"/>
      <c r="N18" s="591"/>
      <c r="O18" s="590"/>
      <c r="P18" s="589">
        <v>0.5</v>
      </c>
      <c r="Q18" s="588">
        <f>SUM(G18:O18)*P18</f>
        <v>0</v>
      </c>
    </row>
    <row r="19" spans="1:17" s="570" customFormat="1">
      <c r="A19" s="595">
        <v>4</v>
      </c>
      <c r="B19" s="612">
        <v>1</v>
      </c>
      <c r="C19" s="586">
        <f>'APKR-LSRV'!D16</f>
        <v>0</v>
      </c>
      <c r="D19" s="586">
        <f>'APKR-LSRV'!E16</f>
        <v>0</v>
      </c>
      <c r="E19" s="617">
        <f>C19-D19-F19</f>
        <v>0</v>
      </c>
      <c r="F19" s="578"/>
      <c r="G19" s="616"/>
      <c r="H19" s="614"/>
      <c r="I19" s="614"/>
      <c r="J19" s="614"/>
      <c r="K19" s="614"/>
      <c r="L19" s="615"/>
      <c r="M19" s="614"/>
      <c r="N19" s="614"/>
      <c r="O19" s="613"/>
      <c r="P19" s="612">
        <v>1</v>
      </c>
      <c r="Q19" s="578">
        <f>SUM(G19:O19)*P19</f>
        <v>0</v>
      </c>
    </row>
    <row r="20" spans="1:17" s="570" customFormat="1" ht="30.75" customHeight="1" thickBot="1">
      <c r="A20" s="577">
        <v>5</v>
      </c>
      <c r="B20" s="576" t="s">
        <v>450</v>
      </c>
      <c r="C20" s="903"/>
      <c r="D20" s="904"/>
      <c r="E20" s="904"/>
      <c r="F20" s="905"/>
      <c r="G20" s="611">
        <f>G16*B16*$G$7+G17*B17*$G$7+G18*B18*$G$7+G19*B19*$G$7</f>
        <v>0</v>
      </c>
      <c r="H20" s="573">
        <f>H16*C16*$H$7+H17*C17*$H$7+H18*C18*$H$7+H19*C19*$H$7</f>
        <v>0</v>
      </c>
      <c r="I20" s="573">
        <f>I16*D16*$I$7+I17*D17*$I$7+I18*D18*$I$7+I19*D19*$I$7</f>
        <v>0</v>
      </c>
      <c r="J20" s="573">
        <f>J16*E16*$J$7+J17*E17*$J$7+J18*E18*$J$7+J19*E19*$J$7</f>
        <v>0</v>
      </c>
      <c r="K20" s="573">
        <f>K16*F16*$K$7+K17*F17*$K$7+K18*F18*$K$7+K19*F19*$K$7</f>
        <v>0</v>
      </c>
      <c r="L20" s="574">
        <f>L16*G16*$L$7+L17*G17*$L$7+L18*G18*$L$7+L19*G19*$L$7</f>
        <v>0</v>
      </c>
      <c r="M20" s="573">
        <f>M16*G16*$M$7+M17*G17*$M$7+M18*G18*$M$7+M19*G19*$M$7</f>
        <v>0</v>
      </c>
      <c r="N20" s="573">
        <f>N16*H16*$N$7+N17*H17*$N$7+N18*H18*$N$7+N19*H19*$N$7</f>
        <v>0</v>
      </c>
      <c r="O20" s="573">
        <f>O16*I16*$O$7+O17*I17*$O$7+O18*I18*$O$7+O19*I19*$O$7</f>
        <v>0</v>
      </c>
      <c r="P20" s="610"/>
      <c r="Q20" s="571">
        <f>SUM(G20:O20)</f>
        <v>0</v>
      </c>
    </row>
    <row r="21" spans="1:17" s="550" customFormat="1">
      <c r="A21" s="609" t="s">
        <v>2</v>
      </c>
      <c r="B21" s="602" t="s">
        <v>449</v>
      </c>
      <c r="C21" s="601">
        <f t="shared" ref="C21:O21" si="2">SUM(C22:C25)</f>
        <v>0</v>
      </c>
      <c r="D21" s="601">
        <f t="shared" si="2"/>
        <v>0</v>
      </c>
      <c r="E21" s="601">
        <f t="shared" si="2"/>
        <v>0</v>
      </c>
      <c r="F21" s="601">
        <f t="shared" si="2"/>
        <v>0</v>
      </c>
      <c r="G21" s="598">
        <f t="shared" si="2"/>
        <v>0</v>
      </c>
      <c r="H21" s="599">
        <f t="shared" si="2"/>
        <v>0</v>
      </c>
      <c r="I21" s="599">
        <f t="shared" si="2"/>
        <v>0</v>
      </c>
      <c r="J21" s="599">
        <f t="shared" si="2"/>
        <v>0</v>
      </c>
      <c r="K21" s="599">
        <f t="shared" si="2"/>
        <v>0</v>
      </c>
      <c r="L21" s="600">
        <f t="shared" si="2"/>
        <v>0</v>
      </c>
      <c r="M21" s="599">
        <f t="shared" si="2"/>
        <v>0</v>
      </c>
      <c r="N21" s="599">
        <f t="shared" si="2"/>
        <v>0</v>
      </c>
      <c r="O21" s="598">
        <f t="shared" si="2"/>
        <v>0</v>
      </c>
      <c r="P21" s="597"/>
      <c r="Q21" s="596">
        <f>Q22+Q23+Q24+Q25</f>
        <v>0</v>
      </c>
    </row>
    <row r="22" spans="1:17" s="570" customFormat="1">
      <c r="A22" s="608">
        <v>1</v>
      </c>
      <c r="B22" s="589">
        <v>0</v>
      </c>
      <c r="C22" s="586">
        <f>'APKR-JI'!D13</f>
        <v>0</v>
      </c>
      <c r="D22" s="586">
        <f>'APKR-JI'!E13</f>
        <v>0</v>
      </c>
      <c r="E22" s="594">
        <f>C22-D22-F22</f>
        <v>0</v>
      </c>
      <c r="F22" s="588"/>
      <c r="G22" s="593"/>
      <c r="H22" s="591"/>
      <c r="I22" s="591"/>
      <c r="J22" s="591"/>
      <c r="K22" s="591"/>
      <c r="L22" s="592"/>
      <c r="M22" s="591"/>
      <c r="N22" s="591"/>
      <c r="O22" s="590"/>
      <c r="P22" s="589">
        <v>0</v>
      </c>
      <c r="Q22" s="588">
        <f>SUM(G22:O22)*P22</f>
        <v>0</v>
      </c>
    </row>
    <row r="23" spans="1:17" s="570" customFormat="1">
      <c r="A23" s="608">
        <v>2</v>
      </c>
      <c r="B23" s="589">
        <v>0.2</v>
      </c>
      <c r="C23" s="586">
        <f>'APKR-JI'!D14</f>
        <v>0</v>
      </c>
      <c r="D23" s="586">
        <f>'APKR-JI'!E14</f>
        <v>0</v>
      </c>
      <c r="E23" s="594">
        <f>C23-D23-F23</f>
        <v>0</v>
      </c>
      <c r="F23" s="588"/>
      <c r="G23" s="593"/>
      <c r="H23" s="591"/>
      <c r="I23" s="591"/>
      <c r="J23" s="591"/>
      <c r="K23" s="591"/>
      <c r="L23" s="592"/>
      <c r="M23" s="591"/>
      <c r="N23" s="591"/>
      <c r="O23" s="590"/>
      <c r="P23" s="589">
        <v>0.2</v>
      </c>
      <c r="Q23" s="588">
        <f>SUM(G23:O23)*P23</f>
        <v>0</v>
      </c>
    </row>
    <row r="24" spans="1:17" s="570" customFormat="1">
      <c r="A24" s="608">
        <v>3</v>
      </c>
      <c r="B24" s="589">
        <v>0.5</v>
      </c>
      <c r="C24" s="586">
        <f>'APKR-JI'!D15</f>
        <v>0</v>
      </c>
      <c r="D24" s="586">
        <f>'APKR-JI'!E15</f>
        <v>0</v>
      </c>
      <c r="E24" s="594">
        <f>C24-D24-F24</f>
        <v>0</v>
      </c>
      <c r="F24" s="588"/>
      <c r="G24" s="593"/>
      <c r="H24" s="591"/>
      <c r="I24" s="591"/>
      <c r="J24" s="591"/>
      <c r="K24" s="591"/>
      <c r="L24" s="592"/>
      <c r="M24" s="591"/>
      <c r="N24" s="591"/>
      <c r="O24" s="590"/>
      <c r="P24" s="589">
        <v>0.5</v>
      </c>
      <c r="Q24" s="588">
        <f>SUM(G24:O24)*P24</f>
        <v>0</v>
      </c>
    </row>
    <row r="25" spans="1:17" s="570" customFormat="1">
      <c r="A25" s="607">
        <v>4</v>
      </c>
      <c r="B25" s="579">
        <v>1</v>
      </c>
      <c r="C25" s="586">
        <f>'APKR-JI'!D16</f>
        <v>0</v>
      </c>
      <c r="D25" s="586">
        <f>'APKR-JI'!E16</f>
        <v>0</v>
      </c>
      <c r="E25" s="585">
        <f>C25-D25-F25</f>
        <v>0</v>
      </c>
      <c r="F25" s="584"/>
      <c r="G25" s="583"/>
      <c r="H25" s="581"/>
      <c r="I25" s="581"/>
      <c r="J25" s="581"/>
      <c r="K25" s="581"/>
      <c r="L25" s="582"/>
      <c r="M25" s="581"/>
      <c r="N25" s="581"/>
      <c r="O25" s="580"/>
      <c r="P25" s="579">
        <v>1</v>
      </c>
      <c r="Q25" s="578">
        <f>SUM(G25:O25)*P25</f>
        <v>0</v>
      </c>
    </row>
    <row r="26" spans="1:17" s="570" customFormat="1" ht="30" customHeight="1" thickBot="1">
      <c r="A26" s="606">
        <v>5</v>
      </c>
      <c r="B26" s="576" t="s">
        <v>448</v>
      </c>
      <c r="C26" s="906"/>
      <c r="D26" s="907"/>
      <c r="E26" s="907"/>
      <c r="F26" s="908"/>
      <c r="G26" s="575">
        <f>G22*B22*$G$7+G23*B23*$G$7+G24*B24*$G$7+G25*B25*$G$7</f>
        <v>0</v>
      </c>
      <c r="H26" s="573">
        <f>H22*C22*$H$7+H23*C23*$H$7+H24*C24*$H$7+H25*C25*$H$7</f>
        <v>0</v>
      </c>
      <c r="I26" s="573">
        <f>I22*D22*$I$7+I23*D23*$I$7+I24*D24*$I$7+I25*D25*$I$7</f>
        <v>0</v>
      </c>
      <c r="J26" s="573">
        <f>J22*E22*$J$7+J23*E23*$J$7+J24*E24*$J$7+J25*E25*$J$7</f>
        <v>0</v>
      </c>
      <c r="K26" s="573">
        <f>K22*F22*$K$7+K23*F23*$K$7+K24*F24*$K$7+K25*F25*$K$7</f>
        <v>0</v>
      </c>
      <c r="L26" s="574">
        <f>L22*G22*$L$7+L23*G23*$L$7+L24*G24*$L$7+L25*G25*$L$7</f>
        <v>0</v>
      </c>
      <c r="M26" s="573">
        <f>M22*G22*$M$7+M23*G23*$M$7+M24*G24*$M$7+M25*G25*$M$7</f>
        <v>0</v>
      </c>
      <c r="N26" s="573">
        <f>N22*H22*$N$7+N23*H23*$N$7+N24*H24*$N$7+N25*H25*$N$7</f>
        <v>0</v>
      </c>
      <c r="O26" s="573">
        <f>O22*I22*$O$7+O23*I23*$O$7+O24*I24*$O$7+O25*I25*$O$7</f>
        <v>0</v>
      </c>
      <c r="P26" s="572"/>
      <c r="Q26" s="571">
        <f>SUM(G26:O26)</f>
        <v>0</v>
      </c>
    </row>
    <row r="27" spans="1:17" s="550" customFormat="1" ht="30" customHeight="1">
      <c r="A27" s="603" t="s">
        <v>3</v>
      </c>
      <c r="B27" s="602" t="s">
        <v>447</v>
      </c>
      <c r="C27" s="601">
        <f t="shared" ref="C27:O27" si="3">SUM(C28:C31)</f>
        <v>0</v>
      </c>
      <c r="D27" s="601">
        <f t="shared" si="3"/>
        <v>0</v>
      </c>
      <c r="E27" s="601">
        <f t="shared" si="3"/>
        <v>0</v>
      </c>
      <c r="F27" s="601">
        <f t="shared" si="3"/>
        <v>0</v>
      </c>
      <c r="G27" s="598">
        <f t="shared" si="3"/>
        <v>0</v>
      </c>
      <c r="H27" s="599">
        <f t="shared" si="3"/>
        <v>0</v>
      </c>
      <c r="I27" s="599">
        <f t="shared" si="3"/>
        <v>0</v>
      </c>
      <c r="J27" s="599">
        <f t="shared" si="3"/>
        <v>0</v>
      </c>
      <c r="K27" s="599">
        <f t="shared" si="3"/>
        <v>0</v>
      </c>
      <c r="L27" s="600">
        <f t="shared" si="3"/>
        <v>0</v>
      </c>
      <c r="M27" s="599">
        <f t="shared" si="3"/>
        <v>0</v>
      </c>
      <c r="N27" s="599">
        <f t="shared" si="3"/>
        <v>0</v>
      </c>
      <c r="O27" s="598">
        <f t="shared" si="3"/>
        <v>0</v>
      </c>
      <c r="P27" s="597"/>
      <c r="Q27" s="596">
        <f>Q28+Q29+Q30+Q31</f>
        <v>0</v>
      </c>
    </row>
    <row r="28" spans="1:17" s="570" customFormat="1">
      <c r="A28" s="595">
        <v>1</v>
      </c>
      <c r="B28" s="589">
        <v>0</v>
      </c>
      <c r="C28" s="586">
        <f>'APKR-MRB MO'!D13</f>
        <v>0</v>
      </c>
      <c r="D28" s="586">
        <f>'APKR-MRB MO'!E13</f>
        <v>0</v>
      </c>
      <c r="E28" s="594">
        <f>C28-D28-F28</f>
        <v>0</v>
      </c>
      <c r="F28" s="588"/>
      <c r="G28" s="593"/>
      <c r="H28" s="591"/>
      <c r="I28" s="591"/>
      <c r="J28" s="591"/>
      <c r="K28" s="591"/>
      <c r="L28" s="592"/>
      <c r="M28" s="591"/>
      <c r="N28" s="591"/>
      <c r="O28" s="590"/>
      <c r="P28" s="589">
        <v>0</v>
      </c>
      <c r="Q28" s="588">
        <f>SUM(G28:O28)*P28</f>
        <v>0</v>
      </c>
    </row>
    <row r="29" spans="1:17" s="570" customFormat="1">
      <c r="A29" s="595">
        <v>2</v>
      </c>
      <c r="B29" s="589">
        <v>0.2</v>
      </c>
      <c r="C29" s="586">
        <f>'APKR-MRB MO'!D14</f>
        <v>0</v>
      </c>
      <c r="D29" s="586">
        <f>'APKR-MRB MO'!E14</f>
        <v>0</v>
      </c>
      <c r="E29" s="594">
        <f>C29-D29-F29</f>
        <v>0</v>
      </c>
      <c r="F29" s="588"/>
      <c r="G29" s="593"/>
      <c r="H29" s="591"/>
      <c r="I29" s="591"/>
      <c r="J29" s="591"/>
      <c r="K29" s="591"/>
      <c r="L29" s="592"/>
      <c r="M29" s="591"/>
      <c r="N29" s="591"/>
      <c r="O29" s="590"/>
      <c r="P29" s="589">
        <v>0.2</v>
      </c>
      <c r="Q29" s="588">
        <f>SUM(G29:O29)*P29</f>
        <v>0</v>
      </c>
    </row>
    <row r="30" spans="1:17" s="570" customFormat="1">
      <c r="A30" s="595">
        <v>3</v>
      </c>
      <c r="B30" s="589">
        <v>0.5</v>
      </c>
      <c r="C30" s="586">
        <f>'APKR-MRB MO'!D15</f>
        <v>0</v>
      </c>
      <c r="D30" s="586">
        <f>'APKR-MRB MO'!E15</f>
        <v>0</v>
      </c>
      <c r="E30" s="594">
        <f>C30-D30-F30</f>
        <v>0</v>
      </c>
      <c r="F30" s="588"/>
      <c r="G30" s="593"/>
      <c r="H30" s="591"/>
      <c r="I30" s="591"/>
      <c r="J30" s="591"/>
      <c r="K30" s="591"/>
      <c r="L30" s="592"/>
      <c r="M30" s="591"/>
      <c r="N30" s="591"/>
      <c r="O30" s="590"/>
      <c r="P30" s="589">
        <v>0.5</v>
      </c>
      <c r="Q30" s="588">
        <f>SUM(G30:O30)*P30</f>
        <v>0</v>
      </c>
    </row>
    <row r="31" spans="1:17" s="570" customFormat="1">
      <c r="A31" s="587">
        <v>4</v>
      </c>
      <c r="B31" s="579">
        <v>1</v>
      </c>
      <c r="C31" s="586">
        <f>'APKR-MRB MO'!D16</f>
        <v>0</v>
      </c>
      <c r="D31" s="586">
        <f>'APKR-MRB MO'!E16</f>
        <v>0</v>
      </c>
      <c r="E31" s="585">
        <f>C31-D31-F31</f>
        <v>0</v>
      </c>
      <c r="F31" s="584"/>
      <c r="G31" s="583"/>
      <c r="H31" s="581"/>
      <c r="I31" s="581"/>
      <c r="J31" s="581"/>
      <c r="K31" s="581"/>
      <c r="L31" s="582"/>
      <c r="M31" s="581"/>
      <c r="N31" s="581"/>
      <c r="O31" s="580"/>
      <c r="P31" s="579">
        <v>1</v>
      </c>
      <c r="Q31" s="578">
        <f>SUM(G31:O31)*P31</f>
        <v>0</v>
      </c>
    </row>
    <row r="32" spans="1:17" s="570" customFormat="1" ht="26.25" thickBot="1">
      <c r="A32" s="577">
        <v>5</v>
      </c>
      <c r="B32" s="576" t="s">
        <v>446</v>
      </c>
      <c r="C32" s="906"/>
      <c r="D32" s="907"/>
      <c r="E32" s="907"/>
      <c r="F32" s="908"/>
      <c r="G32" s="575">
        <f>G28*B28*$G$7+G29*B29*$G$7+G30*B30*$G$7+G31*B31*$G$7</f>
        <v>0</v>
      </c>
      <c r="H32" s="573">
        <f>H28*C28*$H$7+H29*C29*$H$7+H30*C30*$H$7+H31*C31*$H$7</f>
        <v>0</v>
      </c>
      <c r="I32" s="573">
        <f>I28*D28*$I$7+I29*D29*$I$7+I30*D30*$I$7+I31*D31*$I$7</f>
        <v>0</v>
      </c>
      <c r="J32" s="573">
        <f>J28*E28*$J$7+J29*E29*$J$7+J30*E30*$J$7+J31*E31*$J$7</f>
        <v>0</v>
      </c>
      <c r="K32" s="573">
        <f>K28*F28*$K$7+K29*F29*$K$7+K30*F30*$K$7+K31*F31*$K$7</f>
        <v>0</v>
      </c>
      <c r="L32" s="574">
        <f>L28*G28*$L$7+L29*G29*$L$7+L30*G30*$L$7+L31*G31*$L$7</f>
        <v>0</v>
      </c>
      <c r="M32" s="573">
        <f>M28*G28*$M$7+M29*G29*$M$7+M30*G30*$M$7+M31*G31*$M$7</f>
        <v>0</v>
      </c>
      <c r="N32" s="573">
        <f>N28*H28*$N$7+N29*H29*$N$7+N30*H30*$N$7+N31*H31*$N$7</f>
        <v>0</v>
      </c>
      <c r="O32" s="573">
        <f>O28*I28*$O$7+O29*I29*$O$7+O30*I30*$O$7+O31*I31*$O$7</f>
        <v>0</v>
      </c>
      <c r="P32" s="572"/>
      <c r="Q32" s="571">
        <f>SUM(G32:O32)</f>
        <v>0</v>
      </c>
    </row>
    <row r="33" spans="1:17" s="550" customFormat="1">
      <c r="A33" s="603" t="s">
        <v>4</v>
      </c>
      <c r="B33" s="602" t="s">
        <v>445</v>
      </c>
      <c r="C33" s="601">
        <f t="shared" ref="C33:O33" si="4">SUM(C34:C37)</f>
        <v>0</v>
      </c>
      <c r="D33" s="601">
        <f t="shared" si="4"/>
        <v>0</v>
      </c>
      <c r="E33" s="601">
        <f t="shared" si="4"/>
        <v>0</v>
      </c>
      <c r="F33" s="601">
        <f t="shared" si="4"/>
        <v>0</v>
      </c>
      <c r="G33" s="598">
        <f t="shared" si="4"/>
        <v>0</v>
      </c>
      <c r="H33" s="599">
        <f t="shared" si="4"/>
        <v>0</v>
      </c>
      <c r="I33" s="599">
        <f t="shared" si="4"/>
        <v>0</v>
      </c>
      <c r="J33" s="599">
        <f t="shared" si="4"/>
        <v>0</v>
      </c>
      <c r="K33" s="599">
        <f t="shared" si="4"/>
        <v>0</v>
      </c>
      <c r="L33" s="600">
        <f t="shared" si="4"/>
        <v>0</v>
      </c>
      <c r="M33" s="599">
        <f t="shared" si="4"/>
        <v>0</v>
      </c>
      <c r="N33" s="599">
        <f t="shared" si="4"/>
        <v>0</v>
      </c>
      <c r="O33" s="598">
        <f t="shared" si="4"/>
        <v>0</v>
      </c>
      <c r="P33" s="597"/>
      <c r="Q33" s="596">
        <f>Q34+Q35+Q36+Q37</f>
        <v>0</v>
      </c>
    </row>
    <row r="34" spans="1:17" s="570" customFormat="1">
      <c r="A34" s="595">
        <v>1</v>
      </c>
      <c r="B34" s="589">
        <v>0</v>
      </c>
      <c r="C34" s="586">
        <f>'APKR-B'!D13</f>
        <v>0</v>
      </c>
      <c r="D34" s="586">
        <f>'APKR-B'!E13</f>
        <v>0</v>
      </c>
      <c r="E34" s="594">
        <f>C34-D34-F34</f>
        <v>0</v>
      </c>
      <c r="F34" s="588"/>
      <c r="G34" s="593"/>
      <c r="H34" s="591"/>
      <c r="I34" s="591"/>
      <c r="J34" s="591"/>
      <c r="K34" s="591"/>
      <c r="L34" s="592"/>
      <c r="M34" s="591"/>
      <c r="N34" s="591"/>
      <c r="O34" s="590"/>
      <c r="P34" s="589">
        <v>0</v>
      </c>
      <c r="Q34" s="588">
        <f>SUM(G34:O34)*P34</f>
        <v>0</v>
      </c>
    </row>
    <row r="35" spans="1:17" s="570" customFormat="1">
      <c r="A35" s="605">
        <v>2</v>
      </c>
      <c r="B35" s="589">
        <v>0.2</v>
      </c>
      <c r="C35" s="586">
        <f>'APKR-B'!D14</f>
        <v>0</v>
      </c>
      <c r="D35" s="586">
        <f>'APKR-B'!E14</f>
        <v>0</v>
      </c>
      <c r="E35" s="594">
        <f>C35-D35-F35</f>
        <v>0</v>
      </c>
      <c r="F35" s="588"/>
      <c r="G35" s="593"/>
      <c r="H35" s="591"/>
      <c r="I35" s="591"/>
      <c r="J35" s="591"/>
      <c r="K35" s="591"/>
      <c r="L35" s="592"/>
      <c r="M35" s="591"/>
      <c r="N35" s="591"/>
      <c r="O35" s="590"/>
      <c r="P35" s="589">
        <v>0.2</v>
      </c>
      <c r="Q35" s="588">
        <f>SUM(G35:O35)*P35</f>
        <v>0</v>
      </c>
    </row>
    <row r="36" spans="1:17" s="570" customFormat="1">
      <c r="A36" s="595">
        <v>3</v>
      </c>
      <c r="B36" s="589">
        <v>0.5</v>
      </c>
      <c r="C36" s="586">
        <f>'APKR-B'!D15</f>
        <v>0</v>
      </c>
      <c r="D36" s="586">
        <f>'APKR-B'!E15</f>
        <v>0</v>
      </c>
      <c r="E36" s="594">
        <f>C36-D36-F36</f>
        <v>0</v>
      </c>
      <c r="F36" s="588"/>
      <c r="G36" s="593"/>
      <c r="H36" s="591"/>
      <c r="I36" s="591"/>
      <c r="J36" s="591"/>
      <c r="K36" s="591"/>
      <c r="L36" s="592"/>
      <c r="M36" s="591"/>
      <c r="N36" s="591"/>
      <c r="O36" s="590"/>
      <c r="P36" s="589">
        <v>0.5</v>
      </c>
      <c r="Q36" s="588">
        <f>SUM(G36:O36)*P36</f>
        <v>0</v>
      </c>
    </row>
    <row r="37" spans="1:17" s="570" customFormat="1">
      <c r="A37" s="587">
        <v>4</v>
      </c>
      <c r="B37" s="579">
        <v>1</v>
      </c>
      <c r="C37" s="586">
        <f>'APKR-B'!D16</f>
        <v>0</v>
      </c>
      <c r="D37" s="586">
        <f>'APKR-B'!E16</f>
        <v>0</v>
      </c>
      <c r="E37" s="585">
        <f>C37-D37-F37</f>
        <v>0</v>
      </c>
      <c r="F37" s="584"/>
      <c r="G37" s="583"/>
      <c r="H37" s="581"/>
      <c r="I37" s="581"/>
      <c r="J37" s="581"/>
      <c r="K37" s="581"/>
      <c r="L37" s="582"/>
      <c r="M37" s="581"/>
      <c r="N37" s="581"/>
      <c r="O37" s="580"/>
      <c r="P37" s="579">
        <v>1</v>
      </c>
      <c r="Q37" s="578">
        <f>SUM(G37:O37)*P37</f>
        <v>0</v>
      </c>
    </row>
    <row r="38" spans="1:17" s="570" customFormat="1" ht="13.5" thickBot="1">
      <c r="A38" s="577">
        <v>5</v>
      </c>
      <c r="B38" s="576" t="s">
        <v>444</v>
      </c>
      <c r="C38" s="906"/>
      <c r="D38" s="907"/>
      <c r="E38" s="907"/>
      <c r="F38" s="908"/>
      <c r="G38" s="604">
        <f>G34*B34*$G$7+G35*B35*$G$7+G36*B36*$G$7+G37*B37*$G$7</f>
        <v>0</v>
      </c>
      <c r="H38" s="573">
        <f>H34*C34*$H$7+H35*C35*$H$7+H36*C36*$H$7+H37*C37*$H$7</f>
        <v>0</v>
      </c>
      <c r="I38" s="573">
        <f>I34*D34*$I$7+I35*D35*$I$7+I36*D36*$I$7+I37*D37*$I$7</f>
        <v>0</v>
      </c>
      <c r="J38" s="573">
        <f>J34*E34*$J$7+J35*E35*$J$7+J36*E36*$J$7+J37*E37*$J$7</f>
        <v>0</v>
      </c>
      <c r="K38" s="573">
        <f>K34*F34*$K$7+K35*F35*$K$7+K36*F36*$K$7+K37*F37*$K$7</f>
        <v>0</v>
      </c>
      <c r="L38" s="574">
        <f>L34*G34*$L$7+L35*G35*$L$7+L36*G36*$L$7+L37*G37*$L$7</f>
        <v>0</v>
      </c>
      <c r="M38" s="573">
        <f>M34*G34*$M$7+M35*G35*$M$7+M36*G36*$M$7+M37*G37*$M$7</f>
        <v>0</v>
      </c>
      <c r="N38" s="573">
        <f>N34*H34*$N$7+N35*H35*$N$7+N36*H36*$N$7+N37*H37*$N$7</f>
        <v>0</v>
      </c>
      <c r="O38" s="573">
        <f>O34*I34*$O$7+O35*I35*$O$7+O36*I36*$O$7+O37*I37*$O$7</f>
        <v>0</v>
      </c>
      <c r="P38" s="572"/>
      <c r="Q38" s="571">
        <f>SUM(G38:O38)</f>
        <v>0</v>
      </c>
    </row>
    <row r="39" spans="1:17" s="550" customFormat="1">
      <c r="A39" s="603" t="s">
        <v>443</v>
      </c>
      <c r="B39" s="602" t="s">
        <v>442</v>
      </c>
      <c r="C39" s="601">
        <f t="shared" ref="C39:O39" si="5">SUM(C40:C43)</f>
        <v>0</v>
      </c>
      <c r="D39" s="601">
        <f t="shared" si="5"/>
        <v>0</v>
      </c>
      <c r="E39" s="601">
        <f t="shared" si="5"/>
        <v>0</v>
      </c>
      <c r="F39" s="601">
        <f t="shared" si="5"/>
        <v>0</v>
      </c>
      <c r="G39" s="598">
        <f t="shared" si="5"/>
        <v>0</v>
      </c>
      <c r="H39" s="599">
        <f t="shared" si="5"/>
        <v>0</v>
      </c>
      <c r="I39" s="599">
        <f t="shared" si="5"/>
        <v>0</v>
      </c>
      <c r="J39" s="599">
        <f t="shared" si="5"/>
        <v>0</v>
      </c>
      <c r="K39" s="599">
        <f t="shared" si="5"/>
        <v>0</v>
      </c>
      <c r="L39" s="600">
        <f t="shared" si="5"/>
        <v>0</v>
      </c>
      <c r="M39" s="599">
        <f t="shared" si="5"/>
        <v>0</v>
      </c>
      <c r="N39" s="599">
        <f t="shared" si="5"/>
        <v>0</v>
      </c>
      <c r="O39" s="598">
        <f t="shared" si="5"/>
        <v>0</v>
      </c>
      <c r="P39" s="597"/>
      <c r="Q39" s="596">
        <f>Q40+Q41+Q42+Q43</f>
        <v>0</v>
      </c>
    </row>
    <row r="40" spans="1:17" s="570" customFormat="1">
      <c r="A40" s="595">
        <v>1</v>
      </c>
      <c r="B40" s="589">
        <v>0</v>
      </c>
      <c r="C40" s="586">
        <f>'APKR-DTD'!D13</f>
        <v>0</v>
      </c>
      <c r="D40" s="586">
        <f>'APKR-DTD'!E13</f>
        <v>0</v>
      </c>
      <c r="E40" s="594">
        <f>C40-D40-F40</f>
        <v>0</v>
      </c>
      <c r="F40" s="588"/>
      <c r="G40" s="593"/>
      <c r="H40" s="591"/>
      <c r="I40" s="591"/>
      <c r="J40" s="591"/>
      <c r="K40" s="591"/>
      <c r="L40" s="592"/>
      <c r="M40" s="591"/>
      <c r="N40" s="591"/>
      <c r="O40" s="590"/>
      <c r="P40" s="589">
        <v>0</v>
      </c>
      <c r="Q40" s="588">
        <f>SUM(G40:O40)*P40</f>
        <v>0</v>
      </c>
    </row>
    <row r="41" spans="1:17" s="570" customFormat="1">
      <c r="A41" s="595">
        <v>2</v>
      </c>
      <c r="B41" s="589">
        <v>0.2</v>
      </c>
      <c r="C41" s="586">
        <f>'APKR-DTD'!D14</f>
        <v>0</v>
      </c>
      <c r="D41" s="586">
        <f>'APKR-DTD'!E14</f>
        <v>0</v>
      </c>
      <c r="E41" s="594">
        <f>C41-D41-F41</f>
        <v>0</v>
      </c>
      <c r="F41" s="588"/>
      <c r="G41" s="593"/>
      <c r="H41" s="591"/>
      <c r="I41" s="591"/>
      <c r="J41" s="591"/>
      <c r="K41" s="591"/>
      <c r="L41" s="592"/>
      <c r="M41" s="591"/>
      <c r="N41" s="591"/>
      <c r="O41" s="590"/>
      <c r="P41" s="589">
        <v>0.2</v>
      </c>
      <c r="Q41" s="588">
        <f>SUM(G41:O41)*P41</f>
        <v>0</v>
      </c>
    </row>
    <row r="42" spans="1:17" s="570" customFormat="1">
      <c r="A42" s="595">
        <v>3</v>
      </c>
      <c r="B42" s="589">
        <v>0.5</v>
      </c>
      <c r="C42" s="586">
        <f>'APKR-DTD'!D15</f>
        <v>0</v>
      </c>
      <c r="D42" s="586">
        <f>'APKR-DTD'!E15</f>
        <v>0</v>
      </c>
      <c r="E42" s="594">
        <f>C42-D42-F42</f>
        <v>0</v>
      </c>
      <c r="F42" s="588"/>
      <c r="G42" s="593"/>
      <c r="H42" s="591"/>
      <c r="I42" s="591"/>
      <c r="J42" s="591"/>
      <c r="K42" s="591"/>
      <c r="L42" s="592"/>
      <c r="M42" s="591"/>
      <c r="N42" s="591"/>
      <c r="O42" s="590"/>
      <c r="P42" s="589">
        <v>0.5</v>
      </c>
      <c r="Q42" s="588">
        <f>SUM(G42:O42)*P42</f>
        <v>0</v>
      </c>
    </row>
    <row r="43" spans="1:17" s="570" customFormat="1">
      <c r="A43" s="587">
        <v>4</v>
      </c>
      <c r="B43" s="579">
        <v>1</v>
      </c>
      <c r="C43" s="586">
        <f>'APKR-DTD'!D16</f>
        <v>0</v>
      </c>
      <c r="D43" s="586">
        <f>'APKR-DTD'!E16</f>
        <v>0</v>
      </c>
      <c r="E43" s="585">
        <f>C43-D43-F43</f>
        <v>0</v>
      </c>
      <c r="F43" s="584"/>
      <c r="G43" s="583"/>
      <c r="H43" s="581"/>
      <c r="I43" s="581"/>
      <c r="J43" s="581"/>
      <c r="K43" s="581"/>
      <c r="L43" s="582"/>
      <c r="M43" s="581"/>
      <c r="N43" s="581"/>
      <c r="O43" s="580"/>
      <c r="P43" s="579">
        <v>1</v>
      </c>
      <c r="Q43" s="578">
        <f>SUM(G43:O43)*P43</f>
        <v>0</v>
      </c>
    </row>
    <row r="44" spans="1:17" s="570" customFormat="1" ht="30" customHeight="1" thickBot="1">
      <c r="A44" s="577">
        <v>5</v>
      </c>
      <c r="B44" s="576" t="s">
        <v>441</v>
      </c>
      <c r="C44" s="906"/>
      <c r="D44" s="907"/>
      <c r="E44" s="907"/>
      <c r="F44" s="908"/>
      <c r="G44" s="575">
        <f>G40*B40*$G$7+G41*B41*$G$7+G42*B42*$G$7+G43*B43*$G$7</f>
        <v>0</v>
      </c>
      <c r="H44" s="573">
        <f>H40*C40*$H$7+H41*C41*$H$7+H42*C42*$H$7+H43*C43*$H$7</f>
        <v>0</v>
      </c>
      <c r="I44" s="573">
        <f>I40*D40*$I$7+I41*D41*$I$7+I42*D42*$I$7+I43*D43*$I$7</f>
        <v>0</v>
      </c>
      <c r="J44" s="573">
        <f>J40*E40*$J$7+J41*E41*$J$7+J42*E42*$J$7+J43*E43*$J$7</f>
        <v>0</v>
      </c>
      <c r="K44" s="573">
        <f>K40*F40*$K$7+K41*F41*$K$7+K42*F42*$K$7+K43*F43*$K$7</f>
        <v>0</v>
      </c>
      <c r="L44" s="574">
        <f>L40*G40*$L$7+L41*G41*$L$7+L42*G42*$L$7+L43*G43*$L$7</f>
        <v>0</v>
      </c>
      <c r="M44" s="573">
        <f>M40*G40*$M$7+M41*G41*$M$7+M42*G42*$M$7+M43*G43*$M$7</f>
        <v>0</v>
      </c>
      <c r="N44" s="573">
        <f>N40*H40*$N$7+N41*H41*$N$7+N42*H42*$N$7+N43*H43*$N$7</f>
        <v>0</v>
      </c>
      <c r="O44" s="573">
        <f>O40*I40*$O$7+O41*I41*$O$7+O42*I42*$O$7+O43*I43*$O$7</f>
        <v>0</v>
      </c>
      <c r="P44" s="572"/>
      <c r="Q44" s="571">
        <f>SUM(G44:O44)</f>
        <v>0</v>
      </c>
    </row>
    <row r="45" spans="1:17" s="550" customFormat="1">
      <c r="A45" s="603" t="s">
        <v>440</v>
      </c>
      <c r="B45" s="602" t="s">
        <v>439</v>
      </c>
      <c r="C45" s="601">
        <f t="shared" ref="C45:O45" si="6">SUM(C46:C49)</f>
        <v>0</v>
      </c>
      <c r="D45" s="601">
        <f t="shared" si="6"/>
        <v>0</v>
      </c>
      <c r="E45" s="601">
        <f t="shared" si="6"/>
        <v>0</v>
      </c>
      <c r="F45" s="601">
        <f t="shared" si="6"/>
        <v>0</v>
      </c>
      <c r="G45" s="598">
        <f t="shared" si="6"/>
        <v>0</v>
      </c>
      <c r="H45" s="599">
        <f t="shared" si="6"/>
        <v>0</v>
      </c>
      <c r="I45" s="599">
        <f t="shared" si="6"/>
        <v>0</v>
      </c>
      <c r="J45" s="599">
        <f t="shared" si="6"/>
        <v>0</v>
      </c>
      <c r="K45" s="599">
        <f t="shared" si="6"/>
        <v>0</v>
      </c>
      <c r="L45" s="600">
        <f t="shared" si="6"/>
        <v>0</v>
      </c>
      <c r="M45" s="599">
        <f t="shared" si="6"/>
        <v>0</v>
      </c>
      <c r="N45" s="599">
        <f t="shared" si="6"/>
        <v>0</v>
      </c>
      <c r="O45" s="598">
        <f t="shared" si="6"/>
        <v>0</v>
      </c>
      <c r="P45" s="597"/>
      <c r="Q45" s="596">
        <f>Q46+Q47+Q48+Q49</f>
        <v>0</v>
      </c>
    </row>
    <row r="46" spans="1:17" s="570" customFormat="1">
      <c r="A46" s="595">
        <v>1</v>
      </c>
      <c r="B46" s="589">
        <v>0</v>
      </c>
      <c r="C46" s="586">
        <f>'APKR-PMK'!D13</f>
        <v>0</v>
      </c>
      <c r="D46" s="586">
        <f>'APKR-PMK'!E13</f>
        <v>0</v>
      </c>
      <c r="E46" s="594">
        <f>C46-D46-F46</f>
        <v>0</v>
      </c>
      <c r="F46" s="588"/>
      <c r="G46" s="593"/>
      <c r="H46" s="591"/>
      <c r="I46" s="591"/>
      <c r="J46" s="591"/>
      <c r="K46" s="591"/>
      <c r="L46" s="592"/>
      <c r="M46" s="591"/>
      <c r="N46" s="591"/>
      <c r="O46" s="590"/>
      <c r="P46" s="589">
        <v>0</v>
      </c>
      <c r="Q46" s="588">
        <f>SUM(G46:O46)*P46</f>
        <v>0</v>
      </c>
    </row>
    <row r="47" spans="1:17" s="570" customFormat="1">
      <c r="A47" s="595">
        <v>2</v>
      </c>
      <c r="B47" s="589">
        <v>0.2</v>
      </c>
      <c r="C47" s="586">
        <f>'APKR-PMK'!D14</f>
        <v>0</v>
      </c>
      <c r="D47" s="586">
        <f>'APKR-PMK'!E14</f>
        <v>0</v>
      </c>
      <c r="E47" s="594">
        <f>C47-D47-F47</f>
        <v>0</v>
      </c>
      <c r="F47" s="588"/>
      <c r="G47" s="593"/>
      <c r="H47" s="591"/>
      <c r="I47" s="591"/>
      <c r="J47" s="591"/>
      <c r="K47" s="591"/>
      <c r="L47" s="592"/>
      <c r="M47" s="591"/>
      <c r="N47" s="591"/>
      <c r="O47" s="590"/>
      <c r="P47" s="589">
        <v>0.2</v>
      </c>
      <c r="Q47" s="588">
        <f>SUM(G47:O47)*P47</f>
        <v>0</v>
      </c>
    </row>
    <row r="48" spans="1:17" s="570" customFormat="1">
      <c r="A48" s="595">
        <v>3</v>
      </c>
      <c r="B48" s="589">
        <v>0.5</v>
      </c>
      <c r="C48" s="586">
        <f>'APKR-PMK'!D15</f>
        <v>0</v>
      </c>
      <c r="D48" s="586">
        <f>'APKR-PMK'!E15</f>
        <v>0</v>
      </c>
      <c r="E48" s="594">
        <f>C48-D48-F48</f>
        <v>0</v>
      </c>
      <c r="F48" s="588"/>
      <c r="G48" s="593"/>
      <c r="H48" s="591"/>
      <c r="I48" s="591"/>
      <c r="J48" s="591"/>
      <c r="K48" s="591"/>
      <c r="L48" s="592"/>
      <c r="M48" s="591"/>
      <c r="N48" s="591"/>
      <c r="O48" s="590"/>
      <c r="P48" s="589">
        <v>0.5</v>
      </c>
      <c r="Q48" s="588">
        <f>SUM(G48:O48)*P48</f>
        <v>0</v>
      </c>
    </row>
    <row r="49" spans="1:17" s="570" customFormat="1">
      <c r="A49" s="587">
        <v>4</v>
      </c>
      <c r="B49" s="579">
        <v>1</v>
      </c>
      <c r="C49" s="586">
        <f>'APKR-PMK'!D16</f>
        <v>0</v>
      </c>
      <c r="D49" s="586">
        <f>'APKR-PMK'!E16</f>
        <v>0</v>
      </c>
      <c r="E49" s="585">
        <f>C49-D49-F49</f>
        <v>0</v>
      </c>
      <c r="F49" s="584"/>
      <c r="G49" s="583"/>
      <c r="H49" s="581"/>
      <c r="I49" s="581"/>
      <c r="J49" s="581"/>
      <c r="K49" s="581"/>
      <c r="L49" s="582"/>
      <c r="M49" s="581"/>
      <c r="N49" s="581"/>
      <c r="O49" s="580"/>
      <c r="P49" s="579">
        <v>1</v>
      </c>
      <c r="Q49" s="584">
        <f>SUM(G49:O49)*P49</f>
        <v>0</v>
      </c>
    </row>
    <row r="50" spans="1:17" s="570" customFormat="1" ht="13.5" thickBot="1">
      <c r="A50" s="577">
        <v>5</v>
      </c>
      <c r="B50" s="576" t="s">
        <v>438</v>
      </c>
      <c r="C50" s="906"/>
      <c r="D50" s="907"/>
      <c r="E50" s="907"/>
      <c r="F50" s="908"/>
      <c r="G50" s="575">
        <f>G46*B46*$G$7+G47*B47*$G$7+G48*B48*$G$7+G49*B49*$G$7</f>
        <v>0</v>
      </c>
      <c r="H50" s="573">
        <f>H46*C46*$H$7+H47*C47*$H$7+H48*C48*$H$7+H49*C49*$H$7</f>
        <v>0</v>
      </c>
      <c r="I50" s="573">
        <f>I46*D46*$I$7+I47*D47*$I$7+I48*D48*$I$7+I49*D49*$I$7</f>
        <v>0</v>
      </c>
      <c r="J50" s="573">
        <f>J46*E46*$J$7+J47*E47*$J$7+J48*E48*$J$7+J49*E49*$J$7</f>
        <v>0</v>
      </c>
      <c r="K50" s="573">
        <f>K46*F46*$K$7+K47*F47*$K$7+K48*F48*$K$7+K49*F49*$K$7</f>
        <v>0</v>
      </c>
      <c r="L50" s="574">
        <f>L46*G46*$L$7+L47*G47*$L$7+L48*G48*$L$7+L49*G49*$L$7</f>
        <v>0</v>
      </c>
      <c r="M50" s="573">
        <f>M46*G46*$M$7+M47*G47*$M$7+M48*G48*$M$7+M49*G49*$M$7</f>
        <v>0</v>
      </c>
      <c r="N50" s="573">
        <f>N46*H46*$N$7+N47*H47*$N$7+N48*H48*$N$7+N49*H49*$N$7</f>
        <v>0</v>
      </c>
      <c r="O50" s="573">
        <f>O46*I46*$O$7+O47*I47*$O$7+O48*I48*$O$7+O49*I49*$O$7</f>
        <v>0</v>
      </c>
      <c r="P50" s="572"/>
      <c r="Q50" s="571">
        <f>SUM(G50:O50)</f>
        <v>0</v>
      </c>
    </row>
    <row r="51" spans="1:17" s="550" customFormat="1">
      <c r="A51" s="603" t="s">
        <v>437</v>
      </c>
      <c r="B51" s="602" t="s">
        <v>436</v>
      </c>
      <c r="C51" s="601">
        <f t="shared" ref="C51:O51" si="7">SUM(C52:C55)</f>
        <v>0</v>
      </c>
      <c r="D51" s="601">
        <f t="shared" si="7"/>
        <v>0</v>
      </c>
      <c r="E51" s="601">
        <f t="shared" si="7"/>
        <v>0</v>
      </c>
      <c r="F51" s="601">
        <f t="shared" si="7"/>
        <v>0</v>
      </c>
      <c r="G51" s="598">
        <f t="shared" si="7"/>
        <v>0</v>
      </c>
      <c r="H51" s="599">
        <f t="shared" si="7"/>
        <v>0</v>
      </c>
      <c r="I51" s="599">
        <f t="shared" si="7"/>
        <v>0</v>
      </c>
      <c r="J51" s="599">
        <f t="shared" si="7"/>
        <v>0</v>
      </c>
      <c r="K51" s="599">
        <f t="shared" si="7"/>
        <v>0</v>
      </c>
      <c r="L51" s="600">
        <f t="shared" si="7"/>
        <v>0</v>
      </c>
      <c r="M51" s="599">
        <f t="shared" si="7"/>
        <v>0</v>
      </c>
      <c r="N51" s="599">
        <f t="shared" si="7"/>
        <v>0</v>
      </c>
      <c r="O51" s="598">
        <f t="shared" si="7"/>
        <v>0</v>
      </c>
      <c r="P51" s="597"/>
      <c r="Q51" s="596">
        <f>Q52+Q53+Q54+Q55</f>
        <v>0</v>
      </c>
    </row>
    <row r="52" spans="1:17" s="570" customFormat="1">
      <c r="A52" s="595">
        <v>1</v>
      </c>
      <c r="B52" s="589">
        <v>0</v>
      </c>
      <c r="C52" s="586">
        <f>'APKR-PSO'!D13</f>
        <v>0</v>
      </c>
      <c r="D52" s="586">
        <f>'APKR-PSO'!E13</f>
        <v>0</v>
      </c>
      <c r="E52" s="594">
        <f>C52-D52-F52</f>
        <v>0</v>
      </c>
      <c r="F52" s="588"/>
      <c r="G52" s="593"/>
      <c r="H52" s="591"/>
      <c r="I52" s="591"/>
      <c r="J52" s="591"/>
      <c r="K52" s="591"/>
      <c r="L52" s="592"/>
      <c r="M52" s="591"/>
      <c r="N52" s="591"/>
      <c r="O52" s="590"/>
      <c r="P52" s="589">
        <v>0</v>
      </c>
      <c r="Q52" s="588">
        <f>SUM(G52:O52)*P52</f>
        <v>0</v>
      </c>
    </row>
    <row r="53" spans="1:17" s="570" customFormat="1">
      <c r="A53" s="595">
        <v>2</v>
      </c>
      <c r="B53" s="589">
        <v>0.2</v>
      </c>
      <c r="C53" s="586">
        <f>'APKR-PSO'!D14</f>
        <v>0</v>
      </c>
      <c r="D53" s="586">
        <f>'APKR-PSO'!E14</f>
        <v>0</v>
      </c>
      <c r="E53" s="594">
        <f>C53-D53-F53</f>
        <v>0</v>
      </c>
      <c r="F53" s="588"/>
      <c r="G53" s="593"/>
      <c r="H53" s="591"/>
      <c r="I53" s="591"/>
      <c r="J53" s="591"/>
      <c r="K53" s="591"/>
      <c r="L53" s="592"/>
      <c r="M53" s="591"/>
      <c r="N53" s="591"/>
      <c r="O53" s="590"/>
      <c r="P53" s="589">
        <v>0.2</v>
      </c>
      <c r="Q53" s="588">
        <f>SUM(G53:O53)*P53</f>
        <v>0</v>
      </c>
    </row>
    <row r="54" spans="1:17" s="570" customFormat="1">
      <c r="A54" s="595">
        <v>3</v>
      </c>
      <c r="B54" s="589">
        <v>0.5</v>
      </c>
      <c r="C54" s="586">
        <f>'APKR-PSO'!D15</f>
        <v>0</v>
      </c>
      <c r="D54" s="586">
        <f>'APKR-PSO'!E15</f>
        <v>0</v>
      </c>
      <c r="E54" s="594">
        <f>C54-D54-F54</f>
        <v>0</v>
      </c>
      <c r="F54" s="588"/>
      <c r="G54" s="593"/>
      <c r="H54" s="591"/>
      <c r="I54" s="591"/>
      <c r="J54" s="591"/>
      <c r="K54" s="591"/>
      <c r="L54" s="592"/>
      <c r="M54" s="591"/>
      <c r="N54" s="591"/>
      <c r="O54" s="590"/>
      <c r="P54" s="589">
        <v>0.5</v>
      </c>
      <c r="Q54" s="588">
        <f>SUM(G54:O54)*P54</f>
        <v>0</v>
      </c>
    </row>
    <row r="55" spans="1:17" s="570" customFormat="1">
      <c r="A55" s="587">
        <v>4</v>
      </c>
      <c r="B55" s="579">
        <v>1</v>
      </c>
      <c r="C55" s="586">
        <f>'APKR-PSO'!D16</f>
        <v>0</v>
      </c>
      <c r="D55" s="586">
        <f>'APKR-PSO'!E16</f>
        <v>0</v>
      </c>
      <c r="E55" s="585">
        <f>C55-D55-F55</f>
        <v>0</v>
      </c>
      <c r="F55" s="584"/>
      <c r="G55" s="583"/>
      <c r="H55" s="581"/>
      <c r="I55" s="581"/>
      <c r="J55" s="581"/>
      <c r="K55" s="581"/>
      <c r="L55" s="582"/>
      <c r="M55" s="581"/>
      <c r="N55" s="581"/>
      <c r="O55" s="580"/>
      <c r="P55" s="579">
        <v>1</v>
      </c>
      <c r="Q55" s="578">
        <f>SUM(G55:O55)*P55</f>
        <v>0</v>
      </c>
    </row>
    <row r="56" spans="1:17" s="570" customFormat="1" ht="30" customHeight="1" thickBot="1">
      <c r="A56" s="577">
        <v>5</v>
      </c>
      <c r="B56" s="576" t="s">
        <v>435</v>
      </c>
      <c r="C56" s="906"/>
      <c r="D56" s="907"/>
      <c r="E56" s="907"/>
      <c r="F56" s="908"/>
      <c r="G56" s="575">
        <f>G52*B52*$G$7+G53*B53*$G$7+G54*B54*$G$7+G55*B55*$G$7</f>
        <v>0</v>
      </c>
      <c r="H56" s="573">
        <f>H52*C52*$H$7+H53*C53*$H$7+H54*C54*$H$7+H55*C55*$H$7</f>
        <v>0</v>
      </c>
      <c r="I56" s="573">
        <f>I52*D52*$I$7+I53*D53*$I$7+I54*D54*$I$7+I55*D55*$I$7</f>
        <v>0</v>
      </c>
      <c r="J56" s="573">
        <f>J52*E52*$J$7+J53*E53*$J$7+J54*E54*$J$7+J55*E55*$J$7</f>
        <v>0</v>
      </c>
      <c r="K56" s="573">
        <f>K52*F52*$K$7+K53*F53*$K$7+K54*F54*$K$7+K55*F55*$K$7</f>
        <v>0</v>
      </c>
      <c r="L56" s="574">
        <f>L52*G52*$L$7+L53*G53*$L$7+L54*G54*$L$7+L55*G55*$L$7</f>
        <v>0</v>
      </c>
      <c r="M56" s="573">
        <f>M52*G52*$M$7+M53*G53*$M$7+M54*G54*$M$7+M55*G55*$M$7</f>
        <v>0</v>
      </c>
      <c r="N56" s="573">
        <f>N52*H52*$N$7+N53*H53*$N$7+N54*H54*$N$7+N55*H55*$N$7</f>
        <v>0</v>
      </c>
      <c r="O56" s="573">
        <f>O52*I52*$O$7+O53*I53*$O$7+O54*I54*$O$7+O55*I55*$O$7</f>
        <v>0</v>
      </c>
      <c r="P56" s="572"/>
      <c r="Q56" s="571">
        <f>SUM(G56:O56)</f>
        <v>0</v>
      </c>
    </row>
    <row r="57" spans="1:17" s="550" customFormat="1">
      <c r="A57" s="603" t="s">
        <v>434</v>
      </c>
      <c r="B57" s="602" t="s">
        <v>433</v>
      </c>
      <c r="C57" s="601">
        <f t="shared" ref="C57:O57" si="8">SUM(C58:C61)</f>
        <v>0</v>
      </c>
      <c r="D57" s="601">
        <f t="shared" si="8"/>
        <v>0</v>
      </c>
      <c r="E57" s="601">
        <f t="shared" si="8"/>
        <v>0</v>
      </c>
      <c r="F57" s="601">
        <f t="shared" si="8"/>
        <v>0</v>
      </c>
      <c r="G57" s="598">
        <f t="shared" si="8"/>
        <v>0</v>
      </c>
      <c r="H57" s="599">
        <f t="shared" si="8"/>
        <v>0</v>
      </c>
      <c r="I57" s="599">
        <f t="shared" si="8"/>
        <v>0</v>
      </c>
      <c r="J57" s="599">
        <f t="shared" si="8"/>
        <v>0</v>
      </c>
      <c r="K57" s="599">
        <f t="shared" si="8"/>
        <v>0</v>
      </c>
      <c r="L57" s="600">
        <f t="shared" si="8"/>
        <v>0</v>
      </c>
      <c r="M57" s="599">
        <f t="shared" si="8"/>
        <v>0</v>
      </c>
      <c r="N57" s="599">
        <f t="shared" si="8"/>
        <v>0</v>
      </c>
      <c r="O57" s="598">
        <f t="shared" si="8"/>
        <v>0</v>
      </c>
      <c r="P57" s="597"/>
      <c r="Q57" s="596">
        <f>Q58+Q59+Q60+Q61</f>
        <v>0</v>
      </c>
    </row>
    <row r="58" spans="1:17" s="570" customFormat="1">
      <c r="A58" s="595">
        <v>1</v>
      </c>
      <c r="B58" s="589">
        <v>0</v>
      </c>
      <c r="C58" s="586">
        <f>'APKR-PDO'!D13</f>
        <v>0</v>
      </c>
      <c r="D58" s="586">
        <f>'APKR-PDO'!E13</f>
        <v>0</v>
      </c>
      <c r="E58" s="594">
        <f>C58-D58-F58</f>
        <v>0</v>
      </c>
      <c r="F58" s="588"/>
      <c r="G58" s="593"/>
      <c r="H58" s="591"/>
      <c r="I58" s="591"/>
      <c r="J58" s="591"/>
      <c r="K58" s="591"/>
      <c r="L58" s="592"/>
      <c r="M58" s="591"/>
      <c r="N58" s="591"/>
      <c r="O58" s="590"/>
      <c r="P58" s="589">
        <v>0</v>
      </c>
      <c r="Q58" s="588">
        <f>SUM(G58:O58)*P58</f>
        <v>0</v>
      </c>
    </row>
    <row r="59" spans="1:17" s="570" customFormat="1">
      <c r="A59" s="595">
        <v>2</v>
      </c>
      <c r="B59" s="589">
        <v>0.2</v>
      </c>
      <c r="C59" s="586">
        <f>'APKR-PDO'!D14</f>
        <v>0</v>
      </c>
      <c r="D59" s="586">
        <f>'APKR-PDO'!E14</f>
        <v>0</v>
      </c>
      <c r="E59" s="594">
        <f>C59-D59-F59</f>
        <v>0</v>
      </c>
      <c r="F59" s="588"/>
      <c r="G59" s="593"/>
      <c r="H59" s="591"/>
      <c r="I59" s="591"/>
      <c r="J59" s="591"/>
      <c r="K59" s="591"/>
      <c r="L59" s="592"/>
      <c r="M59" s="591"/>
      <c r="N59" s="591"/>
      <c r="O59" s="590"/>
      <c r="P59" s="589">
        <v>0.2</v>
      </c>
      <c r="Q59" s="588">
        <f>SUM(G59:O59)*P59</f>
        <v>0</v>
      </c>
    </row>
    <row r="60" spans="1:17" s="570" customFormat="1">
      <c r="A60" s="595">
        <v>3</v>
      </c>
      <c r="B60" s="589">
        <v>0.5</v>
      </c>
      <c r="C60" s="586">
        <f>'APKR-PDO'!D15</f>
        <v>0</v>
      </c>
      <c r="D60" s="586">
        <f>'APKR-PDO'!E15</f>
        <v>0</v>
      </c>
      <c r="E60" s="594">
        <f>C60-D60-F60</f>
        <v>0</v>
      </c>
      <c r="F60" s="588"/>
      <c r="G60" s="593"/>
      <c r="H60" s="591"/>
      <c r="I60" s="591"/>
      <c r="J60" s="591"/>
      <c r="K60" s="591"/>
      <c r="L60" s="592"/>
      <c r="M60" s="591"/>
      <c r="N60" s="591"/>
      <c r="O60" s="590"/>
      <c r="P60" s="589">
        <v>0.5</v>
      </c>
      <c r="Q60" s="588">
        <f>SUM(G60:O60)*P60</f>
        <v>0</v>
      </c>
    </row>
    <row r="61" spans="1:17" s="570" customFormat="1">
      <c r="A61" s="587">
        <v>4</v>
      </c>
      <c r="B61" s="579">
        <v>1</v>
      </c>
      <c r="C61" s="586">
        <f>'APKR-PDO'!D16</f>
        <v>0</v>
      </c>
      <c r="D61" s="586">
        <f>'APKR-PDO'!E16</f>
        <v>0</v>
      </c>
      <c r="E61" s="585">
        <f>C61-D61-F61</f>
        <v>0</v>
      </c>
      <c r="F61" s="584"/>
      <c r="G61" s="583"/>
      <c r="H61" s="581"/>
      <c r="I61" s="581"/>
      <c r="J61" s="581"/>
      <c r="K61" s="581"/>
      <c r="L61" s="582"/>
      <c r="M61" s="581"/>
      <c r="N61" s="581"/>
      <c r="O61" s="580"/>
      <c r="P61" s="579">
        <v>1</v>
      </c>
      <c r="Q61" s="578">
        <f>SUM(G61:O61)*P61</f>
        <v>0</v>
      </c>
    </row>
    <row r="62" spans="1:17" s="570" customFormat="1" ht="30" customHeight="1" thickBot="1">
      <c r="A62" s="577">
        <v>5</v>
      </c>
      <c r="B62" s="576" t="s">
        <v>432</v>
      </c>
      <c r="C62" s="906"/>
      <c r="D62" s="907"/>
      <c r="E62" s="907"/>
      <c r="F62" s="908"/>
      <c r="G62" s="575">
        <f>G58*B58*$G$7+G59*B59*$G$7+G60*B60*$G$7+G61*B61*$G$7</f>
        <v>0</v>
      </c>
      <c r="H62" s="573">
        <f>H58*C58*$H$7+H59*C59*$H$7+H60*C60*$H$7+H61*C61*$H$7</f>
        <v>0</v>
      </c>
      <c r="I62" s="573">
        <f>I58*D58*$I$7+I59*D59*$I$7+I60*D60*$I$7+I61*D61*$I$7</f>
        <v>0</v>
      </c>
      <c r="J62" s="573">
        <f>J58*E58*$J$7+J59*E59*$J$7+J60*E60*$J$7+J61*E61*$J$7</f>
        <v>0</v>
      </c>
      <c r="K62" s="573">
        <f>K58*F58*$K$7+K59*F59*$K$7+K60*F60*$K$7+K61*F61*$K$7</f>
        <v>0</v>
      </c>
      <c r="L62" s="574">
        <f>L58*G58*$L$7+L59*G59*$L$7+L60*G60*$L$7+L61*G61*$L$7</f>
        <v>0</v>
      </c>
      <c r="M62" s="573">
        <f>M58*G58*$M$7+M59*G59*$M$7+M60*G60*$M$7+M61*G61*$M$7</f>
        <v>0</v>
      </c>
      <c r="N62" s="573">
        <f>N58*H58*$N$7+N59*H59*$N$7+N60*H60*$N$7+N61*H61*$N$7</f>
        <v>0</v>
      </c>
      <c r="O62" s="573">
        <f>O58*I58*$O$7+O59*I59*$O$7+O60*I60*$O$7+O61*I61*$O$7</f>
        <v>0</v>
      </c>
      <c r="P62" s="572"/>
      <c r="Q62" s="571">
        <f>SUM(G62:O62)</f>
        <v>0</v>
      </c>
    </row>
    <row r="63" spans="1:17" s="550" customFormat="1">
      <c r="A63" s="603" t="s">
        <v>431</v>
      </c>
      <c r="B63" s="602" t="s">
        <v>430</v>
      </c>
      <c r="C63" s="601">
        <f t="shared" ref="C63:O63" si="9">SUM(C64:C67)</f>
        <v>0</v>
      </c>
      <c r="D63" s="601">
        <f t="shared" si="9"/>
        <v>0</v>
      </c>
      <c r="E63" s="601">
        <f t="shared" si="9"/>
        <v>0</v>
      </c>
      <c r="F63" s="601">
        <f t="shared" si="9"/>
        <v>0</v>
      </c>
      <c r="G63" s="598">
        <f t="shared" si="9"/>
        <v>0</v>
      </c>
      <c r="H63" s="599">
        <f t="shared" si="9"/>
        <v>0</v>
      </c>
      <c r="I63" s="599">
        <f t="shared" si="9"/>
        <v>0</v>
      </c>
      <c r="J63" s="599">
        <f t="shared" si="9"/>
        <v>0</v>
      </c>
      <c r="K63" s="599">
        <f t="shared" si="9"/>
        <v>0</v>
      </c>
      <c r="L63" s="600">
        <f t="shared" si="9"/>
        <v>0</v>
      </c>
      <c r="M63" s="599">
        <f t="shared" si="9"/>
        <v>0</v>
      </c>
      <c r="N63" s="599">
        <f t="shared" si="9"/>
        <v>0</v>
      </c>
      <c r="O63" s="598">
        <f t="shared" si="9"/>
        <v>0</v>
      </c>
      <c r="P63" s="597"/>
      <c r="Q63" s="596">
        <f>Q64+Q65+Q66+Q67</f>
        <v>0</v>
      </c>
    </row>
    <row r="64" spans="1:17" s="570" customFormat="1">
      <c r="A64" s="587">
        <v>1</v>
      </c>
      <c r="B64" s="589">
        <v>0</v>
      </c>
      <c r="C64" s="586">
        <f>'APKR-UIF'!D13</f>
        <v>0</v>
      </c>
      <c r="D64" s="586">
        <f>'APKR-UIF'!E13</f>
        <v>0</v>
      </c>
      <c r="E64" s="594">
        <f>C64-D64-F64</f>
        <v>0</v>
      </c>
      <c r="F64" s="588"/>
      <c r="G64" s="593"/>
      <c r="H64" s="591"/>
      <c r="I64" s="591"/>
      <c r="J64" s="591"/>
      <c r="K64" s="591"/>
      <c r="L64" s="592"/>
      <c r="M64" s="591"/>
      <c r="N64" s="591"/>
      <c r="O64" s="590"/>
      <c r="P64" s="589">
        <v>0</v>
      </c>
      <c r="Q64" s="588">
        <f>SUM(G64:O64)*P64</f>
        <v>0</v>
      </c>
    </row>
    <row r="65" spans="1:21" s="570" customFormat="1">
      <c r="A65" s="587">
        <v>2</v>
      </c>
      <c r="B65" s="589">
        <v>0.2</v>
      </c>
      <c r="C65" s="586">
        <f>'APKR-UIF'!D14</f>
        <v>0</v>
      </c>
      <c r="D65" s="586">
        <f>'APKR-UIF'!E14</f>
        <v>0</v>
      </c>
      <c r="E65" s="594">
        <f>C65-D65-F65</f>
        <v>0</v>
      </c>
      <c r="F65" s="588"/>
      <c r="G65" s="593"/>
      <c r="H65" s="591"/>
      <c r="I65" s="591"/>
      <c r="J65" s="591"/>
      <c r="K65" s="591"/>
      <c r="L65" s="592"/>
      <c r="M65" s="591"/>
      <c r="N65" s="591"/>
      <c r="O65" s="590"/>
      <c r="P65" s="589">
        <v>0.2</v>
      </c>
      <c r="Q65" s="588">
        <f>SUM(G65:O65)*P65</f>
        <v>0</v>
      </c>
    </row>
    <row r="66" spans="1:21" s="570" customFormat="1">
      <c r="A66" s="587">
        <v>3</v>
      </c>
      <c r="B66" s="589">
        <v>0.5</v>
      </c>
      <c r="C66" s="586">
        <f>'APKR-UIF'!D15</f>
        <v>0</v>
      </c>
      <c r="D66" s="586">
        <f>'APKR-UIF'!E15</f>
        <v>0</v>
      </c>
      <c r="E66" s="594">
        <f>C66-D66-F66</f>
        <v>0</v>
      </c>
      <c r="F66" s="588"/>
      <c r="G66" s="593"/>
      <c r="H66" s="591"/>
      <c r="I66" s="591"/>
      <c r="J66" s="591"/>
      <c r="K66" s="591"/>
      <c r="L66" s="592"/>
      <c r="M66" s="591"/>
      <c r="N66" s="591"/>
      <c r="O66" s="590"/>
      <c r="P66" s="589">
        <v>0.5</v>
      </c>
      <c r="Q66" s="588">
        <f>SUM(G66:O66)*P66</f>
        <v>0</v>
      </c>
    </row>
    <row r="67" spans="1:21" s="570" customFormat="1">
      <c r="A67" s="587">
        <v>4</v>
      </c>
      <c r="B67" s="579">
        <v>1</v>
      </c>
      <c r="C67" s="586">
        <f>'APKR-UIF'!D16</f>
        <v>0</v>
      </c>
      <c r="D67" s="586">
        <f>'APKR-UIF'!E16</f>
        <v>0</v>
      </c>
      <c r="E67" s="585">
        <f>C67-D67-F67</f>
        <v>0</v>
      </c>
      <c r="F67" s="584"/>
      <c r="G67" s="583"/>
      <c r="H67" s="581"/>
      <c r="I67" s="581"/>
      <c r="J67" s="581"/>
      <c r="K67" s="581"/>
      <c r="L67" s="582"/>
      <c r="M67" s="581"/>
      <c r="N67" s="581"/>
      <c r="O67" s="580"/>
      <c r="P67" s="579">
        <v>1</v>
      </c>
      <c r="Q67" s="578">
        <f>SUM(G67:O67)*P67</f>
        <v>0</v>
      </c>
    </row>
    <row r="68" spans="1:21" s="570" customFormat="1" ht="30" customHeight="1" thickBot="1">
      <c r="A68" s="577">
        <v>5</v>
      </c>
      <c r="B68" s="576" t="s">
        <v>429</v>
      </c>
      <c r="C68" s="906"/>
      <c r="D68" s="907"/>
      <c r="E68" s="907"/>
      <c r="F68" s="908"/>
      <c r="G68" s="575">
        <f>G64*B64*$G$7+G65*B65*$G$7+G66*B66*$G$7+G67*B67*$G$7</f>
        <v>0</v>
      </c>
      <c r="H68" s="573">
        <f>H64*C64*$H$7+H65*C65*$H$7+H66*C66*$H$7+H67*C67*$H$7</f>
        <v>0</v>
      </c>
      <c r="I68" s="573">
        <f>I64*D64*$I$7+I65*D65*$I$7+I66*D66*$I$7+I67*D67*$I$7</f>
        <v>0</v>
      </c>
      <c r="J68" s="573">
        <f>J64*E64*$J$7+J65*E65*$J$7+J66*E66*$J$7+J67*E67*$J$7</f>
        <v>0</v>
      </c>
      <c r="K68" s="573">
        <f>K64*F64*$K$7+K65*F65*$K$7+K66*F66*$K$7+K67*F67*$K$7</f>
        <v>0</v>
      </c>
      <c r="L68" s="574">
        <f>L64*G64*$L$7+L65*G65*$L$7+L66*G66*$L$7+L67*G67*$L$7</f>
        <v>0</v>
      </c>
      <c r="M68" s="573">
        <f>M64*G64*$M$7+M65*G65*$M$7+M66*G66*$M$7+M67*G67*$M$7</f>
        <v>0</v>
      </c>
      <c r="N68" s="573">
        <f>N64*H64*$N$7+N65*H65*$N$7+N66*H66*$N$7+N67*H67*$N$7</f>
        <v>0</v>
      </c>
      <c r="O68" s="573">
        <f>O64*I64*$O$7+O65*I65*$O$7+O66*I66*$O$7+O67*I67*$O$7</f>
        <v>0</v>
      </c>
      <c r="P68" s="572"/>
      <c r="Q68" s="571">
        <f>SUM(G68:O68)</f>
        <v>0</v>
      </c>
    </row>
    <row r="69" spans="1:21" s="550" customFormat="1">
      <c r="A69" s="603" t="s">
        <v>428</v>
      </c>
      <c r="B69" s="602" t="s">
        <v>427</v>
      </c>
      <c r="C69" s="601">
        <f t="shared" ref="C69:K69" si="10">SUM(C70:C73)</f>
        <v>0</v>
      </c>
      <c r="D69" s="601">
        <f t="shared" si="10"/>
        <v>0</v>
      </c>
      <c r="E69" s="601">
        <f t="shared" si="10"/>
        <v>0</v>
      </c>
      <c r="F69" s="601">
        <f t="shared" si="10"/>
        <v>0</v>
      </c>
      <c r="G69" s="598">
        <f t="shared" si="10"/>
        <v>0</v>
      </c>
      <c r="H69" s="599">
        <f t="shared" si="10"/>
        <v>0</v>
      </c>
      <c r="I69" s="599">
        <f t="shared" si="10"/>
        <v>0</v>
      </c>
      <c r="J69" s="599">
        <f t="shared" si="10"/>
        <v>0</v>
      </c>
      <c r="K69" s="599">
        <f t="shared" si="10"/>
        <v>0</v>
      </c>
      <c r="L69" s="600"/>
      <c r="M69" s="599">
        <f>SUM(M70:M73)</f>
        <v>0</v>
      </c>
      <c r="N69" s="599">
        <f>SUM(N70:N73)</f>
        <v>0</v>
      </c>
      <c r="O69" s="598">
        <f>SUM(O70:O73)</f>
        <v>0</v>
      </c>
      <c r="P69" s="597"/>
      <c r="Q69" s="596">
        <f>Q70+Q71+Q72+Q73</f>
        <v>0</v>
      </c>
    </row>
    <row r="70" spans="1:21" s="570" customFormat="1">
      <c r="A70" s="595">
        <v>1</v>
      </c>
      <c r="B70" s="589">
        <v>0</v>
      </c>
      <c r="C70" s="586">
        <f>'APKR-OP'!D13</f>
        <v>0</v>
      </c>
      <c r="D70" s="586">
        <f>'APKR-OP'!E13</f>
        <v>0</v>
      </c>
      <c r="E70" s="594">
        <f>C70-D70-F70</f>
        <v>0</v>
      </c>
      <c r="F70" s="588"/>
      <c r="G70" s="593"/>
      <c r="H70" s="591"/>
      <c r="I70" s="591"/>
      <c r="J70" s="591"/>
      <c r="K70" s="591"/>
      <c r="L70" s="592"/>
      <c r="M70" s="591"/>
      <c r="N70" s="591"/>
      <c r="O70" s="590"/>
      <c r="P70" s="589">
        <v>0</v>
      </c>
      <c r="Q70" s="588">
        <f>SUM(G70:O70)*P70</f>
        <v>0</v>
      </c>
    </row>
    <row r="71" spans="1:21" s="570" customFormat="1">
      <c r="A71" s="595">
        <v>2</v>
      </c>
      <c r="B71" s="589">
        <v>0.2</v>
      </c>
      <c r="C71" s="586">
        <f>'APKR-OP'!D14</f>
        <v>0</v>
      </c>
      <c r="D71" s="586">
        <f>'APKR-OP'!E14</f>
        <v>0</v>
      </c>
      <c r="E71" s="594">
        <f>C71-D71-F71</f>
        <v>0</v>
      </c>
      <c r="F71" s="588"/>
      <c r="G71" s="593"/>
      <c r="H71" s="591"/>
      <c r="I71" s="591"/>
      <c r="J71" s="591"/>
      <c r="K71" s="591"/>
      <c r="L71" s="592"/>
      <c r="M71" s="591"/>
      <c r="N71" s="591"/>
      <c r="O71" s="590"/>
      <c r="P71" s="589">
        <v>0.2</v>
      </c>
      <c r="Q71" s="588">
        <f>SUM(G71:O71)*P71</f>
        <v>0</v>
      </c>
    </row>
    <row r="72" spans="1:21" s="570" customFormat="1">
      <c r="A72" s="595">
        <v>3</v>
      </c>
      <c r="B72" s="589">
        <v>0.5</v>
      </c>
      <c r="C72" s="586">
        <f>'APKR-OP'!D15</f>
        <v>0</v>
      </c>
      <c r="D72" s="586">
        <f>'APKR-OP'!E15</f>
        <v>0</v>
      </c>
      <c r="E72" s="594">
        <f>C72-D72-F72</f>
        <v>0</v>
      </c>
      <c r="F72" s="588"/>
      <c r="G72" s="593"/>
      <c r="H72" s="591"/>
      <c r="I72" s="591"/>
      <c r="J72" s="591"/>
      <c r="K72" s="591"/>
      <c r="L72" s="592"/>
      <c r="M72" s="591"/>
      <c r="N72" s="591"/>
      <c r="O72" s="590"/>
      <c r="P72" s="589">
        <v>0.5</v>
      </c>
      <c r="Q72" s="588">
        <f>SUM(G72:O72)*P72</f>
        <v>0</v>
      </c>
    </row>
    <row r="73" spans="1:21" s="570" customFormat="1">
      <c r="A73" s="587">
        <v>4</v>
      </c>
      <c r="B73" s="579">
        <v>1</v>
      </c>
      <c r="C73" s="586">
        <f>'APKR-OP'!D16</f>
        <v>0</v>
      </c>
      <c r="D73" s="586">
        <f>'APKR-OP'!E16</f>
        <v>0</v>
      </c>
      <c r="E73" s="585">
        <f>C73-D73-F73</f>
        <v>0</v>
      </c>
      <c r="F73" s="584"/>
      <c r="G73" s="583"/>
      <c r="H73" s="581"/>
      <c r="I73" s="581"/>
      <c r="J73" s="581"/>
      <c r="K73" s="581"/>
      <c r="L73" s="582"/>
      <c r="M73" s="581"/>
      <c r="N73" s="581"/>
      <c r="O73" s="580"/>
      <c r="P73" s="579">
        <v>1</v>
      </c>
      <c r="Q73" s="578">
        <f>SUM(G73:O73)*P73</f>
        <v>0</v>
      </c>
    </row>
    <row r="74" spans="1:21" s="570" customFormat="1" ht="30" customHeight="1" thickBot="1">
      <c r="A74" s="577">
        <v>5</v>
      </c>
      <c r="B74" s="576" t="s">
        <v>426</v>
      </c>
      <c r="C74" s="906"/>
      <c r="D74" s="907"/>
      <c r="E74" s="907"/>
      <c r="F74" s="908"/>
      <c r="G74" s="575">
        <f>G70*B70*$G$7+G71*B71*$G$7+G72*B72*$G$7+G73*B73*$G$7</f>
        <v>0</v>
      </c>
      <c r="H74" s="573">
        <f>H70*C70*$H$7+H71*C71*$H$7+H72*C72*$H$7+H73*C73*$H$7</f>
        <v>0</v>
      </c>
      <c r="I74" s="573">
        <f>I70*D70*$I$7+I71*D71*$I$7+I72*D72*$I$7+I73*D73*$I$7</f>
        <v>0</v>
      </c>
      <c r="J74" s="573">
        <f>J70*E70*$J$7+J71*E71*$J$7+J72*E72*$J$7+J73*E73*$J$7</f>
        <v>0</v>
      </c>
      <c r="K74" s="573">
        <f>K70*F70*$K$7+K71*F71*$K$7+K72*F72*$K$7+K73*F73*$K$7</f>
        <v>0</v>
      </c>
      <c r="L74" s="574">
        <f>L70*G70*$L$7+L71*G71*$L$7+L72*G72*$L$7+L73*G73*$L$7</f>
        <v>0</v>
      </c>
      <c r="M74" s="573">
        <f>M70*G70*$M$7+M71*G71*$M$7+M72*G72*$M$7+M73*G73*$M$7</f>
        <v>0</v>
      </c>
      <c r="N74" s="573">
        <f>N70*H70*$N$7+N71*H71*$N$7+N72*H72*$N$7+N73*H73*$N$7</f>
        <v>0</v>
      </c>
      <c r="O74" s="573">
        <f>O70*I70*$O$7+O71*I71*$O$7+O72*I72*$O$7+O73*I73*$O$7</f>
        <v>0</v>
      </c>
      <c r="P74" s="572"/>
      <c r="Q74" s="571">
        <f>SUM(G74:O74)</f>
        <v>0</v>
      </c>
    </row>
    <row r="75" spans="1:21" ht="30.75" customHeight="1" thickBot="1">
      <c r="A75" s="569" t="s">
        <v>425</v>
      </c>
      <c r="B75" s="568" t="s">
        <v>424</v>
      </c>
      <c r="C75" s="567">
        <f t="shared" ref="C75:O75" si="11">C9+C15+C21+C27+C33+C39+C45+C51+C57+C63+C69</f>
        <v>0</v>
      </c>
      <c r="D75" s="567">
        <f t="shared" si="11"/>
        <v>0</v>
      </c>
      <c r="E75" s="567">
        <f t="shared" si="11"/>
        <v>0</v>
      </c>
      <c r="F75" s="567">
        <f t="shared" si="11"/>
        <v>0</v>
      </c>
      <c r="G75" s="566">
        <f t="shared" si="11"/>
        <v>0</v>
      </c>
      <c r="H75" s="564">
        <f t="shared" si="11"/>
        <v>0</v>
      </c>
      <c r="I75" s="564">
        <f t="shared" si="11"/>
        <v>0</v>
      </c>
      <c r="J75" s="564">
        <f t="shared" si="11"/>
        <v>0</v>
      </c>
      <c r="K75" s="564">
        <f t="shared" si="11"/>
        <v>0</v>
      </c>
      <c r="L75" s="565">
        <f t="shared" si="11"/>
        <v>0</v>
      </c>
      <c r="M75" s="564">
        <f t="shared" si="11"/>
        <v>0</v>
      </c>
      <c r="N75" s="564">
        <f t="shared" si="11"/>
        <v>0</v>
      </c>
      <c r="O75" s="563">
        <f t="shared" si="11"/>
        <v>0</v>
      </c>
      <c r="P75" s="562"/>
      <c r="Q75" s="562"/>
      <c r="R75" s="559"/>
      <c r="S75" s="559"/>
      <c r="T75" s="559"/>
      <c r="U75" s="559"/>
    </row>
    <row r="76" spans="1:21" ht="15.75" thickBot="1">
      <c r="A76" s="558" t="s">
        <v>423</v>
      </c>
      <c r="B76" s="561" t="s">
        <v>422</v>
      </c>
      <c r="C76" s="909"/>
      <c r="D76" s="910"/>
      <c r="E76" s="910"/>
      <c r="F76" s="910"/>
      <c r="G76" s="910"/>
      <c r="H76" s="910"/>
      <c r="I76" s="910"/>
      <c r="J76" s="910"/>
      <c r="K76" s="910"/>
      <c r="L76" s="910"/>
      <c r="M76" s="910"/>
      <c r="N76" s="910"/>
      <c r="O76" s="910"/>
      <c r="P76" s="911"/>
      <c r="Q76" s="560">
        <f>Q9+Q15+Q21+Q27+Q33+Q39+Q45+Q51+Q57+Q63+Q69</f>
        <v>0</v>
      </c>
      <c r="R76" s="559"/>
      <c r="S76" s="559"/>
      <c r="T76" s="559"/>
      <c r="U76" s="559"/>
    </row>
    <row r="77" spans="1:21" s="550" customFormat="1" ht="39.75" customHeight="1" thickBot="1">
      <c r="A77" s="558" t="s">
        <v>421</v>
      </c>
      <c r="B77" s="557" t="s">
        <v>420</v>
      </c>
      <c r="C77" s="900"/>
      <c r="D77" s="901"/>
      <c r="E77" s="901"/>
      <c r="F77" s="902"/>
      <c r="G77" s="556">
        <f t="shared" ref="G77:O77" si="12">G14+G20+G26+G32+G38+G44+G50+G56+G62+G68+G74</f>
        <v>0</v>
      </c>
      <c r="H77" s="554">
        <f t="shared" si="12"/>
        <v>0</v>
      </c>
      <c r="I77" s="554">
        <f t="shared" si="12"/>
        <v>0</v>
      </c>
      <c r="J77" s="554">
        <f t="shared" si="12"/>
        <v>0</v>
      </c>
      <c r="K77" s="554">
        <f t="shared" si="12"/>
        <v>0</v>
      </c>
      <c r="L77" s="555">
        <f t="shared" si="12"/>
        <v>0</v>
      </c>
      <c r="M77" s="554">
        <f t="shared" si="12"/>
        <v>0</v>
      </c>
      <c r="N77" s="554">
        <f t="shared" si="12"/>
        <v>0</v>
      </c>
      <c r="O77" s="553">
        <f t="shared" si="12"/>
        <v>0</v>
      </c>
      <c r="P77" s="552"/>
      <c r="Q77" s="551">
        <f>Q14+Q20+Q26+Q32+Q38+Q44+Q50+Q56+Q62+Q68+Q74</f>
        <v>0</v>
      </c>
    </row>
    <row r="79" spans="1:21" ht="14.25">
      <c r="B79" s="549" t="s">
        <v>205</v>
      </c>
    </row>
  </sheetData>
  <mergeCells count="27">
    <mergeCell ref="Q6:Q7"/>
    <mergeCell ref="A1:B1"/>
    <mergeCell ref="A2:Q2"/>
    <mergeCell ref="A3:Q3"/>
    <mergeCell ref="A4:Q4"/>
    <mergeCell ref="D5:Q5"/>
    <mergeCell ref="A6:A7"/>
    <mergeCell ref="B6:B7"/>
    <mergeCell ref="D6:D7"/>
    <mergeCell ref="P6:P7"/>
    <mergeCell ref="C6:C7"/>
    <mergeCell ref="E6:E7"/>
    <mergeCell ref="F6:F7"/>
    <mergeCell ref="G6:O6"/>
    <mergeCell ref="C77:F77"/>
    <mergeCell ref="C14:F14"/>
    <mergeCell ref="C20:F20"/>
    <mergeCell ref="C26:F26"/>
    <mergeCell ref="C32:F32"/>
    <mergeCell ref="C38:F38"/>
    <mergeCell ref="C44:F44"/>
    <mergeCell ref="C68:F68"/>
    <mergeCell ref="C74:F74"/>
    <mergeCell ref="C50:F50"/>
    <mergeCell ref="C56:F56"/>
    <mergeCell ref="C62:F62"/>
    <mergeCell ref="C76:P76"/>
  </mergeCells>
  <printOptions horizontalCentered="1"/>
  <pageMargins left="0.196850393700787" right="0.15748031496063" top="0.35433070866141703" bottom="0.23622047244094499" header="0.15748031496063" footer="0.15748031496063"/>
  <pageSetup paperSize="9" scale="44" orientation="landscape" r:id="rId1"/>
  <headerFooter>
    <oddHeader xml:space="preserve">&amp;L&amp;"Tahoma,Regular"&amp;10Bank/Savings House__________________________&amp;R&amp;"Tahoma,Regular"&amp;10APKR - Off balance sheet Form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4"/>
  <sheetViews>
    <sheetView topLeftCell="C1" zoomScaleNormal="100" workbookViewId="0">
      <selection activeCell="C27" sqref="C27"/>
    </sheetView>
  </sheetViews>
  <sheetFormatPr defaultColWidth="8" defaultRowHeight="14.25"/>
  <cols>
    <col min="1" max="1" width="6.28515625" style="415" customWidth="1"/>
    <col min="2" max="2" width="49.5703125" style="415" customWidth="1"/>
    <col min="3" max="3" width="13.85546875" style="415" bestFit="1" customWidth="1"/>
    <col min="4" max="12" width="10.42578125" style="415" customWidth="1"/>
    <col min="13" max="13" width="15.42578125" style="415" customWidth="1"/>
    <col min="14" max="16384" width="8" style="415"/>
  </cols>
  <sheetData>
    <row r="1" spans="1:13">
      <c r="A1" s="868"/>
      <c r="B1" s="868"/>
    </row>
    <row r="2" spans="1:13">
      <c r="A2" s="872" t="s">
        <v>679</v>
      </c>
      <c r="B2" s="872"/>
      <c r="C2" s="872"/>
      <c r="D2" s="872"/>
      <c r="E2" s="872"/>
      <c r="F2" s="872"/>
      <c r="G2" s="872"/>
      <c r="H2" s="872"/>
      <c r="I2" s="872"/>
      <c r="J2" s="872"/>
      <c r="K2" s="872"/>
      <c r="L2" s="872"/>
      <c r="M2" s="872"/>
    </row>
    <row r="3" spans="1:13">
      <c r="A3" s="931" t="s">
        <v>678</v>
      </c>
      <c r="B3" s="931"/>
      <c r="C3" s="931"/>
      <c r="D3" s="931"/>
      <c r="E3" s="931"/>
      <c r="F3" s="931"/>
      <c r="G3" s="931"/>
      <c r="H3" s="931"/>
      <c r="I3" s="931"/>
      <c r="J3" s="931"/>
      <c r="K3" s="931"/>
      <c r="L3" s="931"/>
      <c r="M3" s="931"/>
    </row>
    <row r="4" spans="1:13">
      <c r="A4" s="931" t="s">
        <v>677</v>
      </c>
      <c r="B4" s="931"/>
      <c r="C4" s="931"/>
      <c r="D4" s="931"/>
      <c r="E4" s="931"/>
      <c r="F4" s="931"/>
      <c r="G4" s="931"/>
      <c r="H4" s="931"/>
      <c r="I4" s="931"/>
      <c r="J4" s="931"/>
      <c r="K4" s="931"/>
      <c r="L4" s="931"/>
      <c r="M4" s="931"/>
    </row>
    <row r="5" spans="1:13" ht="15" thickBot="1">
      <c r="A5" s="547"/>
      <c r="B5" s="547"/>
      <c r="C5" s="932" t="s">
        <v>676</v>
      </c>
      <c r="D5" s="933"/>
      <c r="E5" s="933"/>
      <c r="F5" s="933"/>
      <c r="G5" s="933"/>
      <c r="H5" s="933"/>
      <c r="I5" s="933"/>
      <c r="J5" s="933"/>
      <c r="K5" s="933"/>
      <c r="L5" s="933"/>
      <c r="M5" s="932"/>
    </row>
    <row r="6" spans="1:13" ht="58.5" customHeight="1" thickBot="1">
      <c r="A6" s="865" t="s">
        <v>675</v>
      </c>
      <c r="B6" s="935" t="s">
        <v>674</v>
      </c>
      <c r="C6" s="936" t="s">
        <v>673</v>
      </c>
      <c r="D6" s="875" t="s">
        <v>672</v>
      </c>
      <c r="E6" s="876"/>
      <c r="F6" s="876"/>
      <c r="G6" s="876"/>
      <c r="H6" s="876"/>
      <c r="I6" s="876"/>
      <c r="J6" s="876"/>
      <c r="K6" s="876"/>
      <c r="L6" s="877"/>
      <c r="M6" s="865" t="s">
        <v>671</v>
      </c>
    </row>
    <row r="7" spans="1:13" ht="35.25" customHeight="1" thickBot="1">
      <c r="A7" s="934"/>
      <c r="B7" s="934"/>
      <c r="C7" s="937"/>
      <c r="D7" s="792">
        <v>0</v>
      </c>
      <c r="E7" s="790">
        <v>0.1</v>
      </c>
      <c r="F7" s="790">
        <v>0.2</v>
      </c>
      <c r="G7" s="790">
        <v>0.35</v>
      </c>
      <c r="H7" s="790">
        <v>0.5</v>
      </c>
      <c r="I7" s="791">
        <v>0.7</v>
      </c>
      <c r="J7" s="790">
        <v>0.75</v>
      </c>
      <c r="K7" s="790">
        <v>1</v>
      </c>
      <c r="L7" s="789">
        <v>1.5</v>
      </c>
      <c r="M7" s="925"/>
    </row>
    <row r="8" spans="1:13" s="541" customFormat="1" ht="16.5" customHeight="1" thickBot="1">
      <c r="A8" s="530">
        <v>1</v>
      </c>
      <c r="B8" s="788">
        <v>2</v>
      </c>
      <c r="C8" s="545">
        <v>3</v>
      </c>
      <c r="D8" s="787">
        <v>4</v>
      </c>
      <c r="E8" s="786">
        <v>5</v>
      </c>
      <c r="F8" s="786">
        <v>6</v>
      </c>
      <c r="G8" s="786">
        <v>7</v>
      </c>
      <c r="H8" s="786">
        <v>8</v>
      </c>
      <c r="I8" s="785">
        <v>9</v>
      </c>
      <c r="J8" s="785">
        <v>10</v>
      </c>
      <c r="K8" s="784">
        <v>11</v>
      </c>
      <c r="L8" s="783">
        <v>12</v>
      </c>
      <c r="M8" s="546">
        <v>13</v>
      </c>
    </row>
    <row r="9" spans="1:13" s="747" customFormat="1" ht="28.5" customHeight="1">
      <c r="A9" s="782" t="s">
        <v>670</v>
      </c>
      <c r="B9" s="781" t="s">
        <v>669</v>
      </c>
      <c r="C9" s="775">
        <v>0</v>
      </c>
      <c r="D9" s="780">
        <v>0</v>
      </c>
      <c r="E9" s="777">
        <v>0</v>
      </c>
      <c r="F9" s="777">
        <v>0</v>
      </c>
      <c r="G9" s="778"/>
      <c r="H9" s="777">
        <v>0</v>
      </c>
      <c r="I9" s="779">
        <v>0</v>
      </c>
      <c r="J9" s="778"/>
      <c r="K9" s="777">
        <v>0</v>
      </c>
      <c r="L9" s="776">
        <v>0</v>
      </c>
      <c r="M9" s="775">
        <f t="shared" ref="M9:M19" si="0">SUM(D9:L9)</f>
        <v>0</v>
      </c>
    </row>
    <row r="10" spans="1:13" s="747" customFormat="1">
      <c r="A10" s="766" t="s">
        <v>668</v>
      </c>
      <c r="B10" s="765" t="s">
        <v>667</v>
      </c>
      <c r="C10" s="759">
        <v>0</v>
      </c>
      <c r="D10" s="771">
        <v>0</v>
      </c>
      <c r="E10" s="768">
        <v>0</v>
      </c>
      <c r="F10" s="768">
        <v>0</v>
      </c>
      <c r="G10" s="769"/>
      <c r="H10" s="768">
        <v>0</v>
      </c>
      <c r="I10" s="770">
        <v>0</v>
      </c>
      <c r="J10" s="769"/>
      <c r="K10" s="768">
        <v>0</v>
      </c>
      <c r="L10" s="767">
        <v>0</v>
      </c>
      <c r="M10" s="759">
        <f t="shared" si="0"/>
        <v>0</v>
      </c>
    </row>
    <row r="11" spans="1:13" s="747" customFormat="1">
      <c r="A11" s="774" t="s">
        <v>666</v>
      </c>
      <c r="B11" s="765" t="s">
        <v>665</v>
      </c>
      <c r="C11" s="759">
        <v>0</v>
      </c>
      <c r="D11" s="771">
        <v>0</v>
      </c>
      <c r="E11" s="768">
        <v>0</v>
      </c>
      <c r="F11" s="768">
        <v>0</v>
      </c>
      <c r="G11" s="769"/>
      <c r="H11" s="768">
        <v>0</v>
      </c>
      <c r="I11" s="770">
        <v>0</v>
      </c>
      <c r="J11" s="769"/>
      <c r="K11" s="768">
        <v>0</v>
      </c>
      <c r="L11" s="767">
        <v>0</v>
      </c>
      <c r="M11" s="759">
        <f t="shared" si="0"/>
        <v>0</v>
      </c>
    </row>
    <row r="12" spans="1:13" s="747" customFormat="1" ht="27.75" customHeight="1">
      <c r="A12" s="766" t="s">
        <v>664</v>
      </c>
      <c r="B12" s="765" t="s">
        <v>663</v>
      </c>
      <c r="C12" s="759">
        <v>0</v>
      </c>
      <c r="D12" s="771">
        <v>0</v>
      </c>
      <c r="E12" s="768">
        <v>0</v>
      </c>
      <c r="F12" s="768">
        <v>0</v>
      </c>
      <c r="G12" s="769"/>
      <c r="H12" s="768">
        <v>0</v>
      </c>
      <c r="I12" s="770">
        <v>0</v>
      </c>
      <c r="J12" s="769"/>
      <c r="K12" s="768">
        <v>0</v>
      </c>
      <c r="L12" s="767">
        <v>0</v>
      </c>
      <c r="M12" s="759">
        <f t="shared" si="0"/>
        <v>0</v>
      </c>
    </row>
    <row r="13" spans="1:13" s="747" customFormat="1">
      <c r="A13" s="766" t="s">
        <v>662</v>
      </c>
      <c r="B13" s="765" t="s">
        <v>661</v>
      </c>
      <c r="C13" s="759">
        <v>0</v>
      </c>
      <c r="D13" s="771">
        <v>0</v>
      </c>
      <c r="E13" s="768">
        <v>0</v>
      </c>
      <c r="F13" s="768">
        <v>0</v>
      </c>
      <c r="G13" s="769"/>
      <c r="H13" s="768">
        <v>0</v>
      </c>
      <c r="I13" s="770">
        <v>0</v>
      </c>
      <c r="J13" s="769"/>
      <c r="K13" s="768">
        <v>0</v>
      </c>
      <c r="L13" s="767">
        <v>0</v>
      </c>
      <c r="M13" s="759">
        <f t="shared" si="0"/>
        <v>0</v>
      </c>
    </row>
    <row r="14" spans="1:13" s="747" customFormat="1">
      <c r="A14" s="766" t="s">
        <v>660</v>
      </c>
      <c r="B14" s="765" t="s">
        <v>659</v>
      </c>
      <c r="C14" s="759">
        <v>0</v>
      </c>
      <c r="D14" s="771">
        <v>0</v>
      </c>
      <c r="E14" s="768">
        <v>0</v>
      </c>
      <c r="F14" s="768">
        <v>0</v>
      </c>
      <c r="G14" s="769"/>
      <c r="H14" s="768">
        <v>0</v>
      </c>
      <c r="I14" s="770">
        <v>0</v>
      </c>
      <c r="J14" s="769"/>
      <c r="K14" s="768">
        <v>0</v>
      </c>
      <c r="L14" s="767">
        <v>0</v>
      </c>
      <c r="M14" s="759">
        <f t="shared" si="0"/>
        <v>0</v>
      </c>
    </row>
    <row r="15" spans="1:13" s="747" customFormat="1">
      <c r="A15" s="766" t="s">
        <v>658</v>
      </c>
      <c r="B15" s="765" t="s">
        <v>657</v>
      </c>
      <c r="C15" s="759">
        <v>0</v>
      </c>
      <c r="D15" s="771">
        <v>0</v>
      </c>
      <c r="E15" s="768">
        <v>0</v>
      </c>
      <c r="F15" s="768">
        <v>0</v>
      </c>
      <c r="G15" s="769"/>
      <c r="H15" s="768">
        <v>0</v>
      </c>
      <c r="I15" s="770">
        <v>0</v>
      </c>
      <c r="J15" s="768">
        <v>0</v>
      </c>
      <c r="K15" s="768">
        <v>0</v>
      </c>
      <c r="L15" s="767">
        <v>0</v>
      </c>
      <c r="M15" s="759">
        <f t="shared" si="0"/>
        <v>0</v>
      </c>
    </row>
    <row r="16" spans="1:13" s="747" customFormat="1" ht="16.5" customHeight="1">
      <c r="A16" s="766" t="s">
        <v>656</v>
      </c>
      <c r="B16" s="765" t="s">
        <v>655</v>
      </c>
      <c r="C16" s="759">
        <v>0</v>
      </c>
      <c r="D16" s="773">
        <v>0</v>
      </c>
      <c r="E16" s="770">
        <v>0</v>
      </c>
      <c r="F16" s="770">
        <v>0</v>
      </c>
      <c r="G16" s="768">
        <v>0</v>
      </c>
      <c r="H16" s="770">
        <v>0</v>
      </c>
      <c r="I16" s="770">
        <v>0</v>
      </c>
      <c r="J16" s="769"/>
      <c r="K16" s="770">
        <v>0</v>
      </c>
      <c r="L16" s="767">
        <v>0</v>
      </c>
      <c r="M16" s="759">
        <f t="shared" si="0"/>
        <v>0</v>
      </c>
    </row>
    <row r="17" spans="1:17" s="747" customFormat="1">
      <c r="A17" s="766" t="s">
        <v>654</v>
      </c>
      <c r="B17" s="765" t="s">
        <v>653</v>
      </c>
      <c r="C17" s="759">
        <v>0</v>
      </c>
      <c r="D17" s="773">
        <v>0</v>
      </c>
      <c r="E17" s="770">
        <v>0</v>
      </c>
      <c r="F17" s="770">
        <v>0</v>
      </c>
      <c r="G17" s="769"/>
      <c r="H17" s="770">
        <v>0</v>
      </c>
      <c r="I17" s="770">
        <v>0</v>
      </c>
      <c r="J17" s="768">
        <v>0</v>
      </c>
      <c r="K17" s="768">
        <v>0</v>
      </c>
      <c r="L17" s="772">
        <v>0</v>
      </c>
      <c r="M17" s="759">
        <f t="shared" si="0"/>
        <v>0</v>
      </c>
    </row>
    <row r="18" spans="1:17" s="747" customFormat="1">
      <c r="A18" s="766" t="s">
        <v>652</v>
      </c>
      <c r="B18" s="765" t="s">
        <v>651</v>
      </c>
      <c r="C18" s="759">
        <v>0</v>
      </c>
      <c r="D18" s="771">
        <v>0</v>
      </c>
      <c r="E18" s="768">
        <v>0</v>
      </c>
      <c r="F18" s="768">
        <v>0</v>
      </c>
      <c r="G18" s="769"/>
      <c r="H18" s="768">
        <v>0</v>
      </c>
      <c r="I18" s="770">
        <v>0</v>
      </c>
      <c r="J18" s="769"/>
      <c r="K18" s="768">
        <v>0</v>
      </c>
      <c r="L18" s="767">
        <v>0</v>
      </c>
      <c r="M18" s="759">
        <f t="shared" si="0"/>
        <v>0</v>
      </c>
    </row>
    <row r="19" spans="1:17" s="747" customFormat="1" ht="15" thickBot="1">
      <c r="A19" s="766" t="s">
        <v>650</v>
      </c>
      <c r="B19" s="765" t="s">
        <v>649</v>
      </c>
      <c r="C19" s="759">
        <v>0</v>
      </c>
      <c r="D19" s="764">
        <v>0</v>
      </c>
      <c r="E19" s="761">
        <v>0</v>
      </c>
      <c r="F19" s="761">
        <v>0</v>
      </c>
      <c r="G19" s="762"/>
      <c r="H19" s="761">
        <v>0</v>
      </c>
      <c r="I19" s="763">
        <v>0</v>
      </c>
      <c r="J19" s="762"/>
      <c r="K19" s="761">
        <v>0</v>
      </c>
      <c r="L19" s="760">
        <v>0</v>
      </c>
      <c r="M19" s="759">
        <f t="shared" si="0"/>
        <v>0</v>
      </c>
    </row>
    <row r="20" spans="1:17" ht="30.75" customHeight="1" thickBot="1">
      <c r="A20" s="746" t="s">
        <v>648</v>
      </c>
      <c r="B20" s="758" t="s">
        <v>647</v>
      </c>
      <c r="C20" s="757">
        <f t="shared" ref="C20:L20" si="1">SUM(C9:C19)</f>
        <v>0</v>
      </c>
      <c r="D20" s="756">
        <f t="shared" si="1"/>
        <v>0</v>
      </c>
      <c r="E20" s="754">
        <f t="shared" si="1"/>
        <v>0</v>
      </c>
      <c r="F20" s="754">
        <f t="shared" si="1"/>
        <v>0</v>
      </c>
      <c r="G20" s="754">
        <f t="shared" si="1"/>
        <v>0</v>
      </c>
      <c r="H20" s="754">
        <f t="shared" si="1"/>
        <v>0</v>
      </c>
      <c r="I20" s="755">
        <f t="shared" si="1"/>
        <v>0</v>
      </c>
      <c r="J20" s="754">
        <f t="shared" si="1"/>
        <v>0</v>
      </c>
      <c r="K20" s="754">
        <f t="shared" si="1"/>
        <v>0</v>
      </c>
      <c r="L20" s="753">
        <f t="shared" si="1"/>
        <v>0</v>
      </c>
      <c r="M20" s="752">
        <f>M9+M10+M11+M12+M13+M14+M15+M16+M17+M18+M19</f>
        <v>0</v>
      </c>
      <c r="N20" s="420"/>
      <c r="O20" s="420"/>
      <c r="P20" s="420"/>
      <c r="Q20" s="420"/>
    </row>
    <row r="21" spans="1:17" s="747" customFormat="1" ht="45.75" customHeight="1" thickBot="1">
      <c r="A21" s="751" t="s">
        <v>646</v>
      </c>
      <c r="B21" s="750" t="s">
        <v>645</v>
      </c>
      <c r="C21" s="749">
        <v>0</v>
      </c>
      <c r="D21" s="929">
        <v>2.5</v>
      </c>
      <c r="E21" s="930"/>
      <c r="F21" s="930"/>
      <c r="G21" s="930"/>
      <c r="H21" s="930"/>
      <c r="I21" s="930"/>
      <c r="J21" s="930"/>
      <c r="K21" s="930"/>
      <c r="L21" s="930"/>
      <c r="M21" s="748">
        <f>C21*D21</f>
        <v>0</v>
      </c>
    </row>
    <row r="22" spans="1:17" ht="17.25" customHeight="1" thickBot="1">
      <c r="A22" s="746" t="s">
        <v>644</v>
      </c>
      <c r="B22" s="891" t="s">
        <v>643</v>
      </c>
      <c r="C22" s="926"/>
      <c r="D22" s="927"/>
      <c r="E22" s="927"/>
      <c r="F22" s="927"/>
      <c r="G22" s="927"/>
      <c r="H22" s="927"/>
      <c r="I22" s="927"/>
      <c r="J22" s="927"/>
      <c r="K22" s="927"/>
      <c r="L22" s="928"/>
      <c r="M22" s="425">
        <f>8%*(M20+M21)</f>
        <v>0</v>
      </c>
      <c r="N22" s="420"/>
      <c r="O22" s="420"/>
      <c r="P22" s="420"/>
      <c r="Q22" s="420"/>
    </row>
    <row r="24" spans="1:17">
      <c r="B24" s="549" t="s">
        <v>642</v>
      </c>
    </row>
  </sheetData>
  <mergeCells count="12">
    <mergeCell ref="D6:L6"/>
    <mergeCell ref="M6:M7"/>
    <mergeCell ref="B22:L22"/>
    <mergeCell ref="D21:L21"/>
    <mergeCell ref="A1:B1"/>
    <mergeCell ref="A2:M2"/>
    <mergeCell ref="A3:M3"/>
    <mergeCell ref="A4:M4"/>
    <mergeCell ref="C5:M5"/>
    <mergeCell ref="A6:A7"/>
    <mergeCell ref="B6:B7"/>
    <mergeCell ref="C6:C7"/>
  </mergeCells>
  <printOptions horizontalCentered="1"/>
  <pageMargins left="0.34" right="0.18" top="0.73" bottom="0.22" header="0.46" footer="0.17"/>
  <pageSetup paperSize="9" scale="80" orientation="landscape" horizontalDpi="1200" verticalDpi="1200" r:id="rId1"/>
  <headerFooter>
    <oddHeader>&amp;L&amp;10&amp;"Tahoma"Bank/Savings House ____________________________&amp;R&amp;10&amp;"Tahoma"APKR-Total Form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3"/>
  <sheetViews>
    <sheetView zoomScaleNormal="100" workbookViewId="0">
      <selection activeCell="C36" sqref="C36"/>
    </sheetView>
  </sheetViews>
  <sheetFormatPr defaultRowHeight="14.25"/>
  <cols>
    <col min="1" max="1" width="9" style="14" customWidth="1"/>
    <col min="2" max="2" width="6.5703125" style="14" customWidth="1"/>
    <col min="3" max="3" width="67.42578125" style="14" customWidth="1"/>
    <col min="4" max="4" width="26.7109375" style="14" customWidth="1"/>
    <col min="5" max="16384" width="9.140625" style="14"/>
  </cols>
  <sheetData>
    <row r="4" spans="1:5" s="15" customFormat="1">
      <c r="A4" s="846" t="s">
        <v>34</v>
      </c>
      <c r="B4" s="846"/>
      <c r="C4" s="846"/>
      <c r="D4" s="846"/>
    </row>
    <row r="5" spans="1:5">
      <c r="A5" s="938" t="s">
        <v>296</v>
      </c>
      <c r="B5" s="938"/>
      <c r="C5" s="938"/>
      <c r="D5" s="938"/>
    </row>
    <row r="6" spans="1:5" ht="15" thickBot="1">
      <c r="A6" s="43"/>
      <c r="B6" s="43"/>
      <c r="C6" s="43"/>
      <c r="D6" s="43" t="s">
        <v>37</v>
      </c>
    </row>
    <row r="7" spans="1:5" ht="31.5" customHeight="1">
      <c r="A7" s="27"/>
      <c r="B7" s="38" t="s">
        <v>54</v>
      </c>
      <c r="C7" s="30" t="s">
        <v>35</v>
      </c>
      <c r="D7" s="39" t="s">
        <v>44</v>
      </c>
      <c r="E7" s="16"/>
    </row>
    <row r="8" spans="1:5">
      <c r="A8" s="27"/>
      <c r="B8" s="67">
        <v>1</v>
      </c>
      <c r="C8" s="48" t="s">
        <v>297</v>
      </c>
      <c r="D8" s="68">
        <v>0</v>
      </c>
    </row>
    <row r="9" spans="1:5" ht="30" customHeight="1">
      <c r="A9" s="27"/>
      <c r="B9" s="67">
        <v>2</v>
      </c>
      <c r="C9" s="48" t="s">
        <v>298</v>
      </c>
      <c r="D9" s="69">
        <v>0</v>
      </c>
    </row>
    <row r="10" spans="1:5">
      <c r="A10" s="27"/>
      <c r="B10" s="67">
        <v>3</v>
      </c>
      <c r="C10" s="49" t="s">
        <v>170</v>
      </c>
      <c r="D10" s="68">
        <v>0</v>
      </c>
    </row>
    <row r="11" spans="1:5" s="15" customFormat="1">
      <c r="A11" s="33"/>
      <c r="B11" s="70">
        <v>4</v>
      </c>
      <c r="C11" s="71" t="s">
        <v>283</v>
      </c>
      <c r="D11" s="72">
        <v>0</v>
      </c>
    </row>
    <row r="12" spans="1:5" s="15" customFormat="1">
      <c r="A12" s="33"/>
      <c r="B12" s="73">
        <v>5</v>
      </c>
      <c r="C12" s="74" t="s">
        <v>75</v>
      </c>
      <c r="D12" s="75">
        <v>0</v>
      </c>
    </row>
    <row r="13" spans="1:5" s="15" customFormat="1" ht="15" thickBot="1">
      <c r="A13" s="33"/>
      <c r="B13" s="76">
        <v>6</v>
      </c>
      <c r="C13" s="52" t="s">
        <v>182</v>
      </c>
      <c r="D13" s="53" t="e">
        <f>D12/D11</f>
        <v>#DIV/0!</v>
      </c>
    </row>
  </sheetData>
  <mergeCells count="2">
    <mergeCell ref="A4:D4"/>
    <mergeCell ref="A5:D5"/>
  </mergeCells>
  <phoneticPr fontId="2" type="noConversion"/>
  <pageMargins left="0.7" right="0.7" top="0.75" bottom="0.75" header="0.3" footer="0.3"/>
  <pageSetup paperSize="9" orientation="landscape" r:id="rId1"/>
  <headerFooter alignWithMargins="0">
    <oddHeader>&amp;L&amp;"Times New Roman,Regular"&amp;10Bank/Savings houses____________________________&amp;R&amp;"Times New Roman,Regular"&amp;10 VA Form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selection activeCell="D36" sqref="D36"/>
    </sheetView>
  </sheetViews>
  <sheetFormatPr defaultColWidth="9" defaultRowHeight="14.25"/>
  <cols>
    <col min="1" max="1" width="11" style="16" customWidth="1"/>
    <col min="2" max="2" width="15.28515625" style="16" customWidth="1"/>
    <col min="3" max="3" width="9.28515625" style="16" customWidth="1"/>
    <col min="4" max="4" width="11.85546875" style="16" customWidth="1"/>
    <col min="5" max="5" width="9.85546875" style="16" hidden="1" customWidth="1"/>
    <col min="6" max="6" width="21" style="16" customWidth="1"/>
    <col min="7" max="7" width="0.140625" style="16" hidden="1" customWidth="1"/>
    <col min="8" max="8" width="14.7109375" style="16" hidden="1" customWidth="1"/>
    <col min="9" max="9" width="10.5703125" style="16" hidden="1" customWidth="1"/>
    <col min="10" max="10" width="9.7109375" style="16" hidden="1" customWidth="1"/>
    <col min="11" max="11" width="28" style="16" customWidth="1"/>
    <col min="12" max="12" width="24.85546875" style="16" customWidth="1"/>
    <col min="13" max="13" width="21.28515625" style="16" customWidth="1"/>
    <col min="14" max="16384" width="9" style="16"/>
  </cols>
  <sheetData>
    <row r="1" spans="1:13">
      <c r="A1" s="972" t="s">
        <v>34</v>
      </c>
      <c r="B1" s="973"/>
      <c r="C1" s="973"/>
      <c r="D1" s="973"/>
      <c r="E1" s="973"/>
      <c r="F1" s="973"/>
      <c r="G1" s="973"/>
      <c r="H1" s="973"/>
      <c r="I1" s="973"/>
      <c r="J1" s="973"/>
      <c r="K1" s="973"/>
      <c r="L1" s="973"/>
      <c r="M1" s="973"/>
    </row>
    <row r="2" spans="1:13">
      <c r="A2" s="973" t="s">
        <v>299</v>
      </c>
      <c r="B2" s="973"/>
      <c r="C2" s="973"/>
      <c r="D2" s="973"/>
      <c r="E2" s="973"/>
      <c r="F2" s="973"/>
      <c r="G2" s="973"/>
      <c r="H2" s="973"/>
      <c r="I2" s="973"/>
      <c r="J2" s="973"/>
      <c r="K2" s="973"/>
      <c r="L2" s="973"/>
      <c r="M2" s="973"/>
    </row>
    <row r="3" spans="1:13">
      <c r="A3" s="973" t="s">
        <v>41</v>
      </c>
      <c r="B3" s="973"/>
      <c r="C3" s="973"/>
      <c r="D3" s="973"/>
      <c r="E3" s="973"/>
      <c r="F3" s="973"/>
      <c r="G3" s="973"/>
      <c r="H3" s="973"/>
      <c r="I3" s="973"/>
      <c r="J3" s="973"/>
      <c r="K3" s="973"/>
      <c r="L3" s="973"/>
      <c r="M3" s="973"/>
    </row>
    <row r="4" spans="1:13" ht="15" thickBo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974" t="s">
        <v>37</v>
      </c>
      <c r="M4" s="974"/>
    </row>
    <row r="5" spans="1:13" ht="15" thickBot="1">
      <c r="A5" s="975" t="s">
        <v>300</v>
      </c>
      <c r="B5" s="976"/>
      <c r="C5" s="976"/>
      <c r="D5" s="976"/>
      <c r="E5" s="976"/>
      <c r="F5" s="976"/>
      <c r="G5" s="976"/>
      <c r="H5" s="976"/>
      <c r="I5" s="976"/>
      <c r="J5" s="976"/>
      <c r="K5" s="976"/>
      <c r="L5" s="976"/>
      <c r="M5" s="977"/>
    </row>
    <row r="6" spans="1:13" ht="2.25" customHeight="1">
      <c r="A6" s="986"/>
      <c r="B6" s="978"/>
      <c r="C6" s="978"/>
      <c r="D6" s="978"/>
      <c r="E6" s="978"/>
      <c r="F6" s="978"/>
      <c r="G6" s="978"/>
      <c r="H6" s="978"/>
      <c r="I6" s="978"/>
      <c r="J6" s="978"/>
      <c r="K6" s="978" t="s">
        <v>301</v>
      </c>
      <c r="L6" s="978" t="s">
        <v>284</v>
      </c>
      <c r="M6" s="980" t="s">
        <v>302</v>
      </c>
    </row>
    <row r="7" spans="1:13" ht="9" hidden="1" customHeight="1">
      <c r="A7" s="982"/>
      <c r="B7" s="979"/>
      <c r="C7" s="979"/>
      <c r="D7" s="979"/>
      <c r="E7" s="979"/>
      <c r="F7" s="979"/>
      <c r="G7" s="979"/>
      <c r="H7" s="979"/>
      <c r="I7" s="979"/>
      <c r="J7" s="979"/>
      <c r="K7" s="979"/>
      <c r="L7" s="979"/>
      <c r="M7" s="981"/>
    </row>
    <row r="8" spans="1:13" ht="15" customHeight="1">
      <c r="A8" s="982" t="s">
        <v>76</v>
      </c>
      <c r="B8" s="979" t="s">
        <v>43</v>
      </c>
      <c r="C8" s="979" t="s">
        <v>47</v>
      </c>
      <c r="D8" s="984" t="s">
        <v>46</v>
      </c>
      <c r="E8" s="78"/>
      <c r="F8" s="979" t="s">
        <v>303</v>
      </c>
      <c r="G8" s="979"/>
      <c r="H8" s="979"/>
      <c r="I8" s="979"/>
      <c r="J8" s="979"/>
      <c r="K8" s="979"/>
      <c r="L8" s="979"/>
      <c r="M8" s="981"/>
    </row>
    <row r="9" spans="1:13" ht="40.5" customHeight="1" thickBot="1">
      <c r="A9" s="983"/>
      <c r="B9" s="945"/>
      <c r="C9" s="945"/>
      <c r="D9" s="985"/>
      <c r="E9" s="31"/>
      <c r="F9" s="945"/>
      <c r="G9" s="945"/>
      <c r="H9" s="945"/>
      <c r="I9" s="945"/>
      <c r="J9" s="945"/>
      <c r="K9" s="945"/>
      <c r="L9" s="945"/>
      <c r="M9" s="981"/>
    </row>
    <row r="10" spans="1:13" ht="15" customHeight="1" thickBot="1">
      <c r="A10" s="79">
        <v>1</v>
      </c>
      <c r="B10" s="80">
        <v>2</v>
      </c>
      <c r="C10" s="81">
        <v>3</v>
      </c>
      <c r="D10" s="81">
        <v>4</v>
      </c>
      <c r="E10" s="81"/>
      <c r="F10" s="81">
        <v>5</v>
      </c>
      <c r="G10" s="81"/>
      <c r="H10" s="81"/>
      <c r="I10" s="81"/>
      <c r="J10" s="81"/>
      <c r="K10" s="81" t="s">
        <v>183</v>
      </c>
      <c r="L10" s="82">
        <v>7</v>
      </c>
      <c r="M10" s="83" t="s">
        <v>33</v>
      </c>
    </row>
    <row r="11" spans="1:13" ht="14.45" customHeight="1">
      <c r="A11" s="84">
        <v>978</v>
      </c>
      <c r="B11" s="85" t="s">
        <v>6</v>
      </c>
      <c r="C11" s="86"/>
      <c r="D11" s="86"/>
      <c r="E11" s="86"/>
      <c r="F11" s="86"/>
      <c r="G11" s="86"/>
      <c r="H11" s="86"/>
      <c r="I11" s="86"/>
      <c r="J11" s="86"/>
      <c r="K11" s="86">
        <v>0</v>
      </c>
      <c r="L11" s="86"/>
      <c r="M11" s="87">
        <v>0</v>
      </c>
    </row>
    <row r="12" spans="1:13" ht="14.45" customHeight="1">
      <c r="A12" s="88">
        <v>840</v>
      </c>
      <c r="B12" s="89" t="s">
        <v>7</v>
      </c>
      <c r="C12" s="49"/>
      <c r="D12" s="49"/>
      <c r="E12" s="49"/>
      <c r="F12" s="49"/>
      <c r="G12" s="49"/>
      <c r="H12" s="49"/>
      <c r="I12" s="49"/>
      <c r="J12" s="49"/>
      <c r="K12" s="49">
        <v>0</v>
      </c>
      <c r="L12" s="49"/>
      <c r="M12" s="90">
        <v>0</v>
      </c>
    </row>
    <row r="13" spans="1:13" ht="14.45" customHeight="1">
      <c r="A13" s="88">
        <v>756</v>
      </c>
      <c r="B13" s="89" t="s">
        <v>8</v>
      </c>
      <c r="C13" s="49"/>
      <c r="D13" s="49"/>
      <c r="E13" s="49"/>
      <c r="F13" s="49"/>
      <c r="G13" s="49"/>
      <c r="H13" s="49"/>
      <c r="I13" s="49"/>
      <c r="J13" s="49"/>
      <c r="K13" s="49">
        <v>0</v>
      </c>
      <c r="L13" s="49"/>
      <c r="M13" s="90">
        <v>0</v>
      </c>
    </row>
    <row r="14" spans="1:13" ht="14.45" customHeight="1">
      <c r="A14" s="88" t="s">
        <v>5</v>
      </c>
      <c r="B14" s="49"/>
      <c r="C14" s="49"/>
      <c r="D14" s="49"/>
      <c r="E14" s="49"/>
      <c r="F14" s="49"/>
      <c r="G14" s="49"/>
      <c r="H14" s="49"/>
      <c r="I14" s="49"/>
      <c r="J14" s="49"/>
      <c r="K14" s="49">
        <v>0</v>
      </c>
      <c r="L14" s="49"/>
      <c r="M14" s="90">
        <v>0</v>
      </c>
    </row>
    <row r="15" spans="1:13" ht="14.45" customHeight="1">
      <c r="A15" s="88" t="s">
        <v>5</v>
      </c>
      <c r="B15" s="49"/>
      <c r="C15" s="49"/>
      <c r="D15" s="49"/>
      <c r="E15" s="49"/>
      <c r="F15" s="49"/>
      <c r="G15" s="49"/>
      <c r="H15" s="49"/>
      <c r="I15" s="49"/>
      <c r="J15" s="49"/>
      <c r="K15" s="49">
        <v>0</v>
      </c>
      <c r="L15" s="49"/>
      <c r="M15" s="90">
        <v>0</v>
      </c>
    </row>
    <row r="16" spans="1:13" ht="14.45" customHeight="1">
      <c r="A16" s="990" t="s">
        <v>79</v>
      </c>
      <c r="B16" s="956"/>
      <c r="C16" s="49"/>
      <c r="D16" s="49"/>
      <c r="E16" s="91"/>
      <c r="F16" s="49"/>
      <c r="G16" s="91"/>
      <c r="H16" s="91"/>
      <c r="I16" s="91"/>
      <c r="J16" s="91"/>
      <c r="K16" s="49">
        <v>0</v>
      </c>
      <c r="L16" s="49"/>
      <c r="M16" s="92">
        <v>0</v>
      </c>
    </row>
    <row r="17" spans="1:13" ht="15" customHeight="1" thickBot="1">
      <c r="A17" s="89" t="s">
        <v>0</v>
      </c>
      <c r="B17" s="987" t="s">
        <v>304</v>
      </c>
      <c r="C17" s="988"/>
      <c r="D17" s="988"/>
      <c r="E17" s="988"/>
      <c r="F17" s="988"/>
      <c r="G17" s="988"/>
      <c r="H17" s="988"/>
      <c r="I17" s="988"/>
      <c r="J17" s="988"/>
      <c r="K17" s="988"/>
      <c r="L17" s="989"/>
      <c r="M17" s="93">
        <v>0</v>
      </c>
    </row>
    <row r="18" spans="1:13" ht="15.75" customHeight="1" thickBot="1">
      <c r="A18" s="88" t="s">
        <v>1</v>
      </c>
      <c r="B18" s="987" t="s">
        <v>305</v>
      </c>
      <c r="C18" s="988"/>
      <c r="D18" s="988"/>
      <c r="E18" s="988"/>
      <c r="F18" s="988"/>
      <c r="G18" s="988"/>
      <c r="H18" s="988"/>
      <c r="I18" s="988"/>
      <c r="J18" s="988"/>
      <c r="K18" s="988"/>
      <c r="L18" s="989"/>
      <c r="M18" s="94">
        <v>0</v>
      </c>
    </row>
    <row r="19" spans="1:13" ht="15.75" customHeight="1" thickBot="1">
      <c r="A19" s="95" t="s">
        <v>2</v>
      </c>
      <c r="B19" s="995" t="s">
        <v>300</v>
      </c>
      <c r="C19" s="996"/>
      <c r="D19" s="996"/>
      <c r="E19" s="996"/>
      <c r="F19" s="996"/>
      <c r="G19" s="996"/>
      <c r="H19" s="996"/>
      <c r="I19" s="996"/>
      <c r="J19" s="96"/>
      <c r="K19" s="96"/>
      <c r="L19" s="96"/>
      <c r="M19" s="97">
        <v>0</v>
      </c>
    </row>
    <row r="20" spans="1:13" ht="16.5" customHeight="1" thickBot="1">
      <c r="A20" s="975" t="s">
        <v>49</v>
      </c>
      <c r="B20" s="997"/>
      <c r="C20" s="997"/>
      <c r="D20" s="997"/>
      <c r="E20" s="997"/>
      <c r="F20" s="997"/>
      <c r="G20" s="997"/>
      <c r="H20" s="997"/>
      <c r="I20" s="997"/>
      <c r="J20" s="997"/>
      <c r="K20" s="997"/>
      <c r="L20" s="997"/>
      <c r="M20" s="998"/>
    </row>
    <row r="21" spans="1:13" ht="15" hidden="1" customHeight="1">
      <c r="A21" s="98"/>
      <c r="B21" s="1006"/>
      <c r="C21" s="1007"/>
      <c r="D21" s="1007"/>
      <c r="E21" s="1007"/>
      <c r="F21" s="1007"/>
      <c r="G21" s="1008"/>
      <c r="H21" s="1003"/>
      <c r="I21" s="1004"/>
      <c r="J21" s="1004"/>
      <c r="K21" s="1005"/>
      <c r="L21" s="999" t="s">
        <v>50</v>
      </c>
      <c r="M21" s="1000"/>
    </row>
    <row r="22" spans="1:13" ht="16.5" customHeight="1">
      <c r="A22" s="993" t="s">
        <v>51</v>
      </c>
      <c r="B22" s="948" t="s">
        <v>47</v>
      </c>
      <c r="C22" s="949"/>
      <c r="D22" s="957" t="s">
        <v>46</v>
      </c>
      <c r="E22" s="958"/>
      <c r="F22" s="959"/>
      <c r="G22" s="950" t="s">
        <v>44</v>
      </c>
      <c r="H22" s="948" t="s">
        <v>45</v>
      </c>
      <c r="I22" s="949"/>
      <c r="J22" s="945" t="s">
        <v>46</v>
      </c>
      <c r="K22" s="945" t="s">
        <v>303</v>
      </c>
      <c r="L22" s="950"/>
      <c r="M22" s="1001"/>
    </row>
    <row r="23" spans="1:13" ht="16.5" customHeight="1">
      <c r="A23" s="993"/>
      <c r="B23" s="950"/>
      <c r="C23" s="951"/>
      <c r="D23" s="960"/>
      <c r="E23" s="961"/>
      <c r="F23" s="962"/>
      <c r="G23" s="950"/>
      <c r="H23" s="950"/>
      <c r="I23" s="951"/>
      <c r="J23" s="946"/>
      <c r="K23" s="946"/>
      <c r="L23" s="950"/>
      <c r="M23" s="1001"/>
    </row>
    <row r="24" spans="1:13" ht="16.5" customHeight="1" thickBot="1">
      <c r="A24" s="994"/>
      <c r="B24" s="952"/>
      <c r="C24" s="953"/>
      <c r="D24" s="963"/>
      <c r="E24" s="964"/>
      <c r="F24" s="965"/>
      <c r="G24" s="952"/>
      <c r="H24" s="952"/>
      <c r="I24" s="953"/>
      <c r="J24" s="947"/>
      <c r="K24" s="947"/>
      <c r="L24" s="952"/>
      <c r="M24" s="1002"/>
    </row>
    <row r="25" spans="1:13" ht="13.5" customHeight="1" thickBot="1">
      <c r="A25" s="99"/>
      <c r="B25" s="966">
        <v>1</v>
      </c>
      <c r="C25" s="968"/>
      <c r="D25" s="966">
        <v>2</v>
      </c>
      <c r="E25" s="967"/>
      <c r="F25" s="968"/>
      <c r="G25" s="100" t="s">
        <v>48</v>
      </c>
      <c r="H25" s="991">
        <v>6</v>
      </c>
      <c r="I25" s="991"/>
      <c r="J25" s="100">
        <v>7</v>
      </c>
      <c r="K25" s="100">
        <v>3</v>
      </c>
      <c r="L25" s="991" t="s">
        <v>77</v>
      </c>
      <c r="M25" s="992"/>
    </row>
    <row r="26" spans="1:13" ht="14.45" customHeight="1">
      <c r="A26" s="101"/>
      <c r="B26" s="941"/>
      <c r="C26" s="942"/>
      <c r="D26" s="969"/>
      <c r="E26" s="970"/>
      <c r="F26" s="971"/>
      <c r="G26" s="102"/>
      <c r="H26" s="941"/>
      <c r="I26" s="942"/>
      <c r="J26" s="102"/>
      <c r="K26" s="102"/>
      <c r="L26" s="939">
        <v>0</v>
      </c>
      <c r="M26" s="940"/>
    </row>
    <row r="27" spans="1:13" ht="14.45" customHeight="1">
      <c r="A27" s="103"/>
      <c r="B27" s="943"/>
      <c r="C27" s="944"/>
      <c r="D27" s="954"/>
      <c r="E27" s="955"/>
      <c r="F27" s="956"/>
      <c r="G27" s="104"/>
      <c r="H27" s="943"/>
      <c r="I27" s="944"/>
      <c r="J27" s="104"/>
      <c r="K27" s="104"/>
      <c r="L27" s="1011">
        <v>0</v>
      </c>
      <c r="M27" s="1012"/>
    </row>
    <row r="28" spans="1:13" ht="15.75" customHeight="1" thickBot="1">
      <c r="A28" s="105" t="s">
        <v>3</v>
      </c>
      <c r="B28" s="1013" t="s">
        <v>285</v>
      </c>
      <c r="C28" s="1014"/>
      <c r="D28" s="1014"/>
      <c r="E28" s="1014"/>
      <c r="F28" s="1014"/>
      <c r="G28" s="106"/>
      <c r="H28" s="107"/>
      <c r="I28" s="107"/>
      <c r="J28" s="107"/>
      <c r="K28" s="107"/>
      <c r="L28" s="1015">
        <v>0</v>
      </c>
      <c r="M28" s="1016"/>
    </row>
    <row r="29" spans="1:13" ht="30" customHeight="1" thickBot="1">
      <c r="A29" s="108" t="s">
        <v>4</v>
      </c>
      <c r="B29" s="1017" t="s">
        <v>78</v>
      </c>
      <c r="C29" s="1018"/>
      <c r="D29" s="1018"/>
      <c r="E29" s="1018"/>
      <c r="F29" s="1018"/>
      <c r="G29" s="1018"/>
      <c r="H29" s="1018"/>
      <c r="I29" s="109"/>
      <c r="J29" s="109"/>
      <c r="K29" s="109"/>
      <c r="L29" s="1019">
        <v>0</v>
      </c>
      <c r="M29" s="1020"/>
    </row>
    <row r="30" spans="1:13" ht="0.75" customHeight="1" thickBot="1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2"/>
    </row>
    <row r="31" spans="1:13" ht="11.25" customHeight="1">
      <c r="A31" s="1009" t="s">
        <v>52</v>
      </c>
      <c r="B31" s="1009"/>
      <c r="C31" s="1009"/>
      <c r="D31" s="1009"/>
    </row>
    <row r="32" spans="1:13" ht="11.25" customHeight="1">
      <c r="A32" s="1010"/>
      <c r="B32" s="1010"/>
      <c r="C32" s="1010"/>
      <c r="D32" s="1010"/>
      <c r="E32" s="1010"/>
      <c r="F32" s="1010"/>
      <c r="G32" s="1010"/>
      <c r="H32" s="1010"/>
      <c r="I32" s="1010"/>
      <c r="J32" s="1010"/>
      <c r="K32" s="1010"/>
      <c r="L32" s="1010"/>
      <c r="M32" s="1010"/>
    </row>
  </sheetData>
  <mergeCells count="53">
    <mergeCell ref="A31:D31"/>
    <mergeCell ref="A32:M32"/>
    <mergeCell ref="H27:I27"/>
    <mergeCell ref="L27:M27"/>
    <mergeCell ref="B28:F28"/>
    <mergeCell ref="L28:M28"/>
    <mergeCell ref="B29:H29"/>
    <mergeCell ref="L29:M29"/>
    <mergeCell ref="B17:L17"/>
    <mergeCell ref="B18:L18"/>
    <mergeCell ref="A16:B16"/>
    <mergeCell ref="H25:I25"/>
    <mergeCell ref="L25:M25"/>
    <mergeCell ref="A22:A24"/>
    <mergeCell ref="G22:G24"/>
    <mergeCell ref="B22:C24"/>
    <mergeCell ref="B19:I19"/>
    <mergeCell ref="A20:M20"/>
    <mergeCell ref="B25:C25"/>
    <mergeCell ref="L21:M24"/>
    <mergeCell ref="H21:K21"/>
    <mergeCell ref="B21:G21"/>
    <mergeCell ref="L6:L9"/>
    <mergeCell ref="M6:M9"/>
    <mergeCell ref="A8:A9"/>
    <mergeCell ref="B8:B9"/>
    <mergeCell ref="F8:F9"/>
    <mergeCell ref="G8:G9"/>
    <mergeCell ref="H8:H9"/>
    <mergeCell ref="I8:I9"/>
    <mergeCell ref="J8:J9"/>
    <mergeCell ref="C8:C9"/>
    <mergeCell ref="D8:D9"/>
    <mergeCell ref="A6:B7"/>
    <mergeCell ref="C6:G7"/>
    <mergeCell ref="H6:J7"/>
    <mergeCell ref="K6:K9"/>
    <mergeCell ref="A1:M1"/>
    <mergeCell ref="A2:M2"/>
    <mergeCell ref="A3:M3"/>
    <mergeCell ref="L4:M4"/>
    <mergeCell ref="A5:M5"/>
    <mergeCell ref="L26:M26"/>
    <mergeCell ref="B26:C26"/>
    <mergeCell ref="B27:C27"/>
    <mergeCell ref="J22:J24"/>
    <mergeCell ref="K22:K24"/>
    <mergeCell ref="H22:I24"/>
    <mergeCell ref="D27:F27"/>
    <mergeCell ref="H26:I26"/>
    <mergeCell ref="D22:F24"/>
    <mergeCell ref="D25:F25"/>
    <mergeCell ref="D26:F26"/>
  </mergeCells>
  <phoneticPr fontId="2" type="noConversion"/>
  <printOptions horizontalCentered="1"/>
  <pageMargins left="0.23" right="0.16" top="1" bottom="0.6" header="0.5" footer="0.24"/>
  <pageSetup paperSize="9" scale="90" orientation="landscape" r:id="rId1"/>
  <headerFooter alignWithMargins="0">
    <oddHeader>&amp;L&amp;"Times New Roman,Regular"&amp;10Bank/Savings house______________________&amp;R&amp;"Times New Roman,Regular"&amp;10 KPVR Form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zoomScaleNormal="100" workbookViewId="0">
      <selection activeCell="C21" sqref="C21"/>
    </sheetView>
  </sheetViews>
  <sheetFormatPr defaultRowHeight="14.25"/>
  <cols>
    <col min="1" max="1" width="6.140625" style="14" customWidth="1"/>
    <col min="2" max="2" width="31.42578125" style="14" customWidth="1"/>
    <col min="3" max="3" width="10.7109375" style="14" customWidth="1"/>
    <col min="4" max="4" width="7" style="14" bestFit="1" customWidth="1"/>
    <col min="5" max="5" width="8.42578125" style="14" bestFit="1" customWidth="1"/>
    <col min="6" max="6" width="14.85546875" style="14" customWidth="1"/>
    <col min="7" max="7" width="9.42578125" style="14" customWidth="1"/>
    <col min="8" max="8" width="14.28515625" style="14" customWidth="1"/>
    <col min="9" max="16384" width="9.140625" style="14"/>
  </cols>
  <sheetData>
    <row r="1" spans="1:8" s="15" customFormat="1" ht="30.75" customHeight="1">
      <c r="A1" s="972" t="s">
        <v>34</v>
      </c>
      <c r="B1" s="972"/>
      <c r="C1" s="972"/>
      <c r="D1" s="972"/>
      <c r="E1" s="972"/>
      <c r="F1" s="972"/>
      <c r="G1" s="972"/>
      <c r="H1" s="972"/>
    </row>
    <row r="2" spans="1:8" ht="33.75" customHeight="1">
      <c r="A2" s="1033" t="s">
        <v>306</v>
      </c>
      <c r="B2" s="1033"/>
      <c r="C2" s="1033"/>
      <c r="D2" s="1033"/>
      <c r="E2" s="1033"/>
      <c r="F2" s="1033"/>
      <c r="G2" s="1033"/>
      <c r="H2" s="1033"/>
    </row>
    <row r="3" spans="1:8" ht="16.5" customHeight="1" thickBot="1">
      <c r="A3" s="110"/>
      <c r="B3" s="110"/>
      <c r="C3" s="110"/>
      <c r="D3" s="110"/>
      <c r="E3" s="110"/>
      <c r="F3" s="110"/>
      <c r="G3" s="110"/>
      <c r="H3" s="111" t="s">
        <v>37</v>
      </c>
    </row>
    <row r="4" spans="1:8" ht="24" customHeight="1">
      <c r="A4" s="1034" t="s">
        <v>38</v>
      </c>
      <c r="B4" s="1035" t="s">
        <v>35</v>
      </c>
      <c r="C4" s="978" t="s">
        <v>51</v>
      </c>
      <c r="D4" s="978"/>
      <c r="E4" s="978"/>
      <c r="F4" s="978"/>
      <c r="G4" s="999" t="s">
        <v>83</v>
      </c>
      <c r="H4" s="1036" t="s">
        <v>84</v>
      </c>
    </row>
    <row r="5" spans="1:8" ht="44.25" customHeight="1" thickBot="1">
      <c r="A5" s="994"/>
      <c r="B5" s="947"/>
      <c r="C5" s="112" t="s">
        <v>42</v>
      </c>
      <c r="D5" s="112" t="s">
        <v>80</v>
      </c>
      <c r="E5" s="112" t="s">
        <v>81</v>
      </c>
      <c r="F5" s="112" t="s">
        <v>82</v>
      </c>
      <c r="G5" s="952"/>
      <c r="H5" s="1037"/>
    </row>
    <row r="6" spans="1:8" ht="15" thickBot="1">
      <c r="A6" s="113">
        <v>1</v>
      </c>
      <c r="B6" s="114">
        <v>2</v>
      </c>
      <c r="C6" s="114">
        <v>3</v>
      </c>
      <c r="D6" s="114">
        <v>4</v>
      </c>
      <c r="E6" s="114">
        <v>5</v>
      </c>
      <c r="F6" s="114">
        <v>6</v>
      </c>
      <c r="G6" s="114">
        <v>7</v>
      </c>
      <c r="H6" s="115" t="s">
        <v>33</v>
      </c>
    </row>
    <row r="7" spans="1:8" s="15" customFormat="1">
      <c r="A7" s="116">
        <v>1</v>
      </c>
      <c r="B7" s="117" t="s">
        <v>171</v>
      </c>
      <c r="C7" s="117"/>
      <c r="D7" s="117"/>
      <c r="E7" s="117"/>
      <c r="F7" s="117"/>
      <c r="G7" s="117"/>
      <c r="H7" s="118"/>
    </row>
    <row r="8" spans="1:8">
      <c r="A8" s="47"/>
      <c r="B8" s="48"/>
      <c r="C8" s="48"/>
      <c r="D8" s="48"/>
      <c r="E8" s="48"/>
      <c r="F8" s="48"/>
      <c r="G8" s="119">
        <v>0</v>
      </c>
      <c r="H8" s="50">
        <v>0</v>
      </c>
    </row>
    <row r="9" spans="1:8">
      <c r="A9" s="47"/>
      <c r="B9" s="48"/>
      <c r="C9" s="48"/>
      <c r="D9" s="48"/>
      <c r="E9" s="48"/>
      <c r="F9" s="48"/>
      <c r="G9" s="119">
        <v>0</v>
      </c>
      <c r="H9" s="50">
        <v>0</v>
      </c>
    </row>
    <row r="10" spans="1:8">
      <c r="A10" s="47"/>
      <c r="B10" s="48"/>
      <c r="C10" s="48"/>
      <c r="D10" s="48"/>
      <c r="E10" s="48"/>
      <c r="F10" s="48"/>
      <c r="G10" s="119">
        <v>0</v>
      </c>
      <c r="H10" s="50">
        <v>0</v>
      </c>
    </row>
    <row r="11" spans="1:8">
      <c r="A11" s="47"/>
      <c r="B11" s="48" t="s">
        <v>5</v>
      </c>
      <c r="C11" s="48"/>
      <c r="D11" s="48"/>
      <c r="E11" s="48"/>
      <c r="F11" s="48"/>
      <c r="G11" s="119">
        <v>0</v>
      </c>
      <c r="H11" s="50">
        <v>0</v>
      </c>
    </row>
    <row r="12" spans="1:8" s="15" customFormat="1" ht="15" thickBot="1">
      <c r="A12" s="120" t="s">
        <v>0</v>
      </c>
      <c r="B12" s="52" t="s">
        <v>307</v>
      </c>
      <c r="C12" s="121"/>
      <c r="D12" s="121"/>
      <c r="E12" s="121"/>
      <c r="F12" s="1030">
        <f>SUM(F8:F11)</f>
        <v>0</v>
      </c>
      <c r="G12" s="1031"/>
      <c r="H12" s="1032"/>
    </row>
    <row r="13" spans="1:8" s="15" customFormat="1">
      <c r="A13" s="122">
        <v>2</v>
      </c>
      <c r="B13" s="45" t="s">
        <v>85</v>
      </c>
      <c r="C13" s="45"/>
      <c r="D13" s="45"/>
      <c r="E13" s="45"/>
      <c r="F13" s="45"/>
      <c r="G13" s="123"/>
      <c r="H13" s="46"/>
    </row>
    <row r="14" spans="1:8">
      <c r="A14" s="47">
        <v>2.1</v>
      </c>
      <c r="B14" s="987" t="s">
        <v>94</v>
      </c>
      <c r="C14" s="988"/>
      <c r="D14" s="988"/>
      <c r="E14" s="988"/>
      <c r="F14" s="988"/>
      <c r="G14" s="988"/>
      <c r="H14" s="1021"/>
    </row>
    <row r="15" spans="1:8">
      <c r="A15" s="47"/>
      <c r="B15" s="48"/>
      <c r="C15" s="48"/>
      <c r="D15" s="48"/>
      <c r="E15" s="48"/>
      <c r="F15" s="48"/>
      <c r="G15" s="119">
        <v>0.25</v>
      </c>
      <c r="H15" s="50">
        <v>0</v>
      </c>
    </row>
    <row r="16" spans="1:8">
      <c r="A16" s="47"/>
      <c r="B16" s="48"/>
      <c r="C16" s="48"/>
      <c r="D16" s="48"/>
      <c r="E16" s="48"/>
      <c r="F16" s="48"/>
      <c r="G16" s="119">
        <v>0.25</v>
      </c>
      <c r="H16" s="50">
        <v>0</v>
      </c>
    </row>
    <row r="17" spans="1:8">
      <c r="A17" s="47"/>
      <c r="B17" s="48"/>
      <c r="C17" s="48"/>
      <c r="D17" s="48"/>
      <c r="E17" s="48"/>
      <c r="F17" s="48"/>
      <c r="G17" s="119">
        <v>0.25</v>
      </c>
      <c r="H17" s="50">
        <v>0</v>
      </c>
    </row>
    <row r="18" spans="1:8">
      <c r="A18" s="47"/>
      <c r="B18" s="48" t="s">
        <v>5</v>
      </c>
      <c r="C18" s="48"/>
      <c r="D18" s="48"/>
      <c r="E18" s="48"/>
      <c r="F18" s="48"/>
      <c r="G18" s="119">
        <v>0.25</v>
      </c>
      <c r="H18" s="50">
        <v>0</v>
      </c>
    </row>
    <row r="19" spans="1:8" s="15" customFormat="1">
      <c r="A19" s="124"/>
      <c r="B19" s="71" t="s">
        <v>86</v>
      </c>
      <c r="C19" s="125"/>
      <c r="D19" s="125"/>
      <c r="E19" s="125"/>
      <c r="F19" s="1027">
        <f>SUM(H14:H18)</f>
        <v>0</v>
      </c>
      <c r="G19" s="1028"/>
      <c r="H19" s="1029"/>
    </row>
    <row r="20" spans="1:8">
      <c r="A20" s="47">
        <v>2.2000000000000002</v>
      </c>
      <c r="B20" s="987" t="s">
        <v>87</v>
      </c>
      <c r="C20" s="988"/>
      <c r="D20" s="988"/>
      <c r="E20" s="988"/>
      <c r="F20" s="988"/>
      <c r="G20" s="988"/>
      <c r="H20" s="1021"/>
    </row>
    <row r="21" spans="1:8">
      <c r="A21" s="47"/>
      <c r="B21" s="48"/>
      <c r="C21" s="48"/>
      <c r="D21" s="48"/>
      <c r="E21" s="48"/>
      <c r="F21" s="48"/>
      <c r="G21" s="119">
        <v>1</v>
      </c>
      <c r="H21" s="50">
        <v>0</v>
      </c>
    </row>
    <row r="22" spans="1:8">
      <c r="A22" s="47"/>
      <c r="B22" s="48"/>
      <c r="C22" s="48"/>
      <c r="D22" s="48"/>
      <c r="E22" s="48"/>
      <c r="F22" s="48"/>
      <c r="G22" s="119">
        <v>1</v>
      </c>
      <c r="H22" s="50">
        <v>0</v>
      </c>
    </row>
    <row r="23" spans="1:8">
      <c r="A23" s="47"/>
      <c r="B23" s="48"/>
      <c r="C23" s="48"/>
      <c r="D23" s="48"/>
      <c r="E23" s="48"/>
      <c r="F23" s="48"/>
      <c r="G23" s="119">
        <v>1</v>
      </c>
      <c r="H23" s="50">
        <v>0</v>
      </c>
    </row>
    <row r="24" spans="1:8">
      <c r="A24" s="47"/>
      <c r="B24" s="48" t="s">
        <v>5</v>
      </c>
      <c r="C24" s="48"/>
      <c r="D24" s="48"/>
      <c r="E24" s="48"/>
      <c r="F24" s="48"/>
      <c r="G24" s="119">
        <v>1</v>
      </c>
      <c r="H24" s="50">
        <v>0</v>
      </c>
    </row>
    <row r="25" spans="1:8" s="15" customFormat="1">
      <c r="A25" s="124"/>
      <c r="B25" s="71" t="s">
        <v>88</v>
      </c>
      <c r="C25" s="125"/>
      <c r="D25" s="125"/>
      <c r="E25" s="125"/>
      <c r="F25" s="1027">
        <f>SUM(H21:H24)</f>
        <v>0</v>
      </c>
      <c r="G25" s="1028"/>
      <c r="H25" s="1029"/>
    </row>
    <row r="26" spans="1:8">
      <c r="A26" s="47">
        <v>2.2999999999999998</v>
      </c>
      <c r="B26" s="987" t="s">
        <v>89</v>
      </c>
      <c r="C26" s="988"/>
      <c r="D26" s="988"/>
      <c r="E26" s="988"/>
      <c r="F26" s="988"/>
      <c r="G26" s="988"/>
      <c r="H26" s="1021"/>
    </row>
    <row r="27" spans="1:8">
      <c r="A27" s="47"/>
      <c r="B27" s="48"/>
      <c r="C27" s="48"/>
      <c r="D27" s="48"/>
      <c r="E27" s="48"/>
      <c r="F27" s="48"/>
      <c r="G27" s="119">
        <v>1.6</v>
      </c>
      <c r="H27" s="50">
        <v>0</v>
      </c>
    </row>
    <row r="28" spans="1:8">
      <c r="A28" s="47"/>
      <c r="B28" s="48"/>
      <c r="C28" s="48"/>
      <c r="D28" s="48"/>
      <c r="E28" s="48"/>
      <c r="F28" s="48"/>
      <c r="G28" s="119">
        <v>1.6</v>
      </c>
      <c r="H28" s="50">
        <v>0</v>
      </c>
    </row>
    <row r="29" spans="1:8">
      <c r="A29" s="47"/>
      <c r="B29" s="48"/>
      <c r="C29" s="48"/>
      <c r="D29" s="48"/>
      <c r="E29" s="48"/>
      <c r="F29" s="48"/>
      <c r="G29" s="119">
        <v>1.6</v>
      </c>
      <c r="H29" s="50">
        <v>0</v>
      </c>
    </row>
    <row r="30" spans="1:8">
      <c r="A30" s="47"/>
      <c r="B30" s="48" t="s">
        <v>5</v>
      </c>
      <c r="C30" s="48"/>
      <c r="D30" s="48"/>
      <c r="E30" s="48"/>
      <c r="F30" s="48"/>
      <c r="G30" s="119">
        <v>1.6</v>
      </c>
      <c r="H30" s="50">
        <v>0</v>
      </c>
    </row>
    <row r="31" spans="1:8" s="15" customFormat="1">
      <c r="A31" s="124"/>
      <c r="B31" s="71" t="s">
        <v>90</v>
      </c>
      <c r="C31" s="125"/>
      <c r="D31" s="125"/>
      <c r="E31" s="125"/>
      <c r="F31" s="1027">
        <f>SUM(H27:H30)</f>
        <v>0</v>
      </c>
      <c r="G31" s="1028"/>
      <c r="H31" s="1029"/>
    </row>
    <row r="32" spans="1:8" s="15" customFormat="1" ht="15" thickBot="1">
      <c r="A32" s="120" t="s">
        <v>1</v>
      </c>
      <c r="B32" s="52" t="s">
        <v>91</v>
      </c>
      <c r="C32" s="121"/>
      <c r="D32" s="121"/>
      <c r="E32" s="121"/>
      <c r="F32" s="1030">
        <f>F19+F25+F31</f>
        <v>0</v>
      </c>
      <c r="G32" s="1031"/>
      <c r="H32" s="1032"/>
    </row>
    <row r="33" spans="1:8" s="15" customFormat="1">
      <c r="A33" s="122">
        <v>3</v>
      </c>
      <c r="B33" s="1022" t="s">
        <v>92</v>
      </c>
      <c r="C33" s="1023"/>
      <c r="D33" s="1023"/>
      <c r="E33" s="1023"/>
      <c r="F33" s="1023"/>
      <c r="G33" s="1023"/>
      <c r="H33" s="1024"/>
    </row>
    <row r="34" spans="1:8">
      <c r="A34" s="47"/>
      <c r="B34" s="48"/>
      <c r="C34" s="48"/>
      <c r="D34" s="48"/>
      <c r="E34" s="48"/>
      <c r="F34" s="48"/>
      <c r="G34" s="119">
        <v>8</v>
      </c>
      <c r="H34" s="50">
        <v>0</v>
      </c>
    </row>
    <row r="35" spans="1:8">
      <c r="A35" s="47"/>
      <c r="B35" s="48"/>
      <c r="C35" s="48"/>
      <c r="D35" s="48"/>
      <c r="E35" s="48"/>
      <c r="F35" s="48"/>
      <c r="G35" s="119">
        <v>8</v>
      </c>
      <c r="H35" s="50">
        <v>0</v>
      </c>
    </row>
    <row r="36" spans="1:8">
      <c r="A36" s="47"/>
      <c r="B36" s="48"/>
      <c r="C36" s="48"/>
      <c r="D36" s="48"/>
      <c r="E36" s="48"/>
      <c r="F36" s="48"/>
      <c r="G36" s="119">
        <v>8</v>
      </c>
      <c r="H36" s="50">
        <v>0</v>
      </c>
    </row>
    <row r="37" spans="1:8">
      <c r="A37" s="47"/>
      <c r="B37" s="48" t="s">
        <v>5</v>
      </c>
      <c r="C37" s="48"/>
      <c r="D37" s="48"/>
      <c r="E37" s="48"/>
      <c r="F37" s="48"/>
      <c r="G37" s="119">
        <v>8</v>
      </c>
      <c r="H37" s="50">
        <v>0</v>
      </c>
    </row>
    <row r="38" spans="1:8" ht="15" thickBot="1">
      <c r="A38" s="120" t="s">
        <v>2</v>
      </c>
      <c r="B38" s="52" t="s">
        <v>93</v>
      </c>
      <c r="C38" s="121"/>
      <c r="D38" s="121"/>
      <c r="E38" s="121"/>
      <c r="F38" s="1030">
        <f>SUM(H34:H37)</f>
        <v>0</v>
      </c>
      <c r="G38" s="1031"/>
      <c r="H38" s="1032"/>
    </row>
    <row r="39" spans="1:8" ht="30" customHeight="1" thickBot="1">
      <c r="A39" s="120" t="s">
        <v>3</v>
      </c>
      <c r="B39" s="1025" t="s">
        <v>308</v>
      </c>
      <c r="C39" s="926"/>
      <c r="D39" s="926"/>
      <c r="E39" s="926"/>
      <c r="F39" s="926"/>
      <c r="G39" s="1026"/>
      <c r="H39" s="66">
        <f>H12+F32+F38</f>
        <v>0</v>
      </c>
    </row>
  </sheetData>
  <mergeCells count="18">
    <mergeCell ref="A1:H1"/>
    <mergeCell ref="A2:H2"/>
    <mergeCell ref="F12:H12"/>
    <mergeCell ref="F19:H19"/>
    <mergeCell ref="F25:H25"/>
    <mergeCell ref="A4:A5"/>
    <mergeCell ref="B4:B5"/>
    <mergeCell ref="G4:G5"/>
    <mergeCell ref="H4:H5"/>
    <mergeCell ref="C4:F4"/>
    <mergeCell ref="B14:H14"/>
    <mergeCell ref="B20:H20"/>
    <mergeCell ref="B26:H26"/>
    <mergeCell ref="B33:H33"/>
    <mergeCell ref="B39:G39"/>
    <mergeCell ref="F31:H31"/>
    <mergeCell ref="F32:H32"/>
    <mergeCell ref="F38:H38"/>
  </mergeCells>
  <phoneticPr fontId="2" type="noConversion"/>
  <pageMargins left="0.17" right="0.17" top="0.75" bottom="0.75" header="0.3" footer="0.3"/>
  <pageSetup paperSize="9" scale="98" orientation="portrait" r:id="rId1"/>
  <headerFooter alignWithMargins="0">
    <oddHeader>&amp;L&amp;"Times New Roman,Regular"&amp;10Bank/Savings house_________________________&amp;R&amp;"Times New Roman,Regular"&amp;10 SR-DI Form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zoomScale="90" zoomScaleNormal="90" workbookViewId="0">
      <selection activeCell="D31" sqref="D31"/>
    </sheetView>
  </sheetViews>
  <sheetFormatPr defaultRowHeight="14.25"/>
  <cols>
    <col min="1" max="1" width="9.42578125" style="14" customWidth="1"/>
    <col min="2" max="2" width="7" style="14" customWidth="1"/>
    <col min="3" max="3" width="20.85546875" style="14" customWidth="1"/>
    <col min="4" max="4" width="19.5703125" style="14" customWidth="1"/>
    <col min="5" max="5" width="15" style="14" customWidth="1"/>
    <col min="6" max="6" width="14.28515625" style="14" customWidth="1"/>
    <col min="7" max="7" width="10.85546875" style="14" customWidth="1"/>
    <col min="8" max="8" width="14.7109375" style="14" customWidth="1"/>
    <col min="9" max="9" width="16.140625" style="14" customWidth="1"/>
    <col min="10" max="16384" width="9.140625" style="14"/>
  </cols>
  <sheetData>
    <row r="1" spans="1:9" s="15" customFormat="1" ht="30.75" customHeight="1">
      <c r="A1" s="972" t="s">
        <v>34</v>
      </c>
      <c r="B1" s="972"/>
      <c r="C1" s="972"/>
      <c r="D1" s="972"/>
      <c r="E1" s="972"/>
      <c r="F1" s="972"/>
      <c r="G1" s="972"/>
      <c r="H1" s="972"/>
      <c r="I1" s="972"/>
    </row>
    <row r="2" spans="1:9">
      <c r="A2" s="938" t="s">
        <v>309</v>
      </c>
      <c r="B2" s="938"/>
      <c r="C2" s="938"/>
      <c r="D2" s="938"/>
      <c r="E2" s="938"/>
      <c r="F2" s="938"/>
      <c r="G2" s="938"/>
      <c r="H2" s="938"/>
      <c r="I2" s="938"/>
    </row>
    <row r="3" spans="1:9">
      <c r="A3" s="43"/>
      <c r="B3" s="43"/>
      <c r="C3" s="43"/>
      <c r="D3" s="43"/>
      <c r="E3" s="43"/>
      <c r="F3" s="43"/>
      <c r="G3" s="43"/>
      <c r="H3" s="43"/>
      <c r="I3" s="43"/>
    </row>
    <row r="4" spans="1:9" ht="15" thickBot="1">
      <c r="A4" s="27"/>
      <c r="B4" s="27"/>
      <c r="C4" s="27"/>
      <c r="D4" s="27"/>
      <c r="E4" s="27"/>
      <c r="F4" s="27"/>
      <c r="G4" s="27"/>
      <c r="H4" s="27"/>
      <c r="I4" s="111" t="s">
        <v>37</v>
      </c>
    </row>
    <row r="5" spans="1:9" s="15" customFormat="1" ht="30" customHeight="1">
      <c r="A5" s="1040" t="s">
        <v>95</v>
      </c>
      <c r="B5" s="1003" t="s">
        <v>96</v>
      </c>
      <c r="C5" s="1004"/>
      <c r="D5" s="1005"/>
      <c r="E5" s="1042" t="s">
        <v>51</v>
      </c>
      <c r="F5" s="1042"/>
      <c r="G5" s="1035" t="s">
        <v>97</v>
      </c>
      <c r="H5" s="1003" t="s">
        <v>84</v>
      </c>
      <c r="I5" s="1039"/>
    </row>
    <row r="6" spans="1:9" s="15" customFormat="1" ht="29.25" thickBot="1">
      <c r="A6" s="1041"/>
      <c r="B6" s="126" t="s">
        <v>98</v>
      </c>
      <c r="C6" s="31" t="s">
        <v>99</v>
      </c>
      <c r="D6" s="31" t="s">
        <v>165</v>
      </c>
      <c r="E6" s="127" t="s">
        <v>80</v>
      </c>
      <c r="F6" s="127" t="s">
        <v>81</v>
      </c>
      <c r="G6" s="946"/>
      <c r="H6" s="128" t="s">
        <v>100</v>
      </c>
      <c r="I6" s="129" t="s">
        <v>81</v>
      </c>
    </row>
    <row r="7" spans="1:9" ht="15" thickBot="1">
      <c r="A7" s="113">
        <v>1</v>
      </c>
      <c r="B7" s="130">
        <v>2</v>
      </c>
      <c r="C7" s="114">
        <v>3</v>
      </c>
      <c r="D7" s="114">
        <v>4</v>
      </c>
      <c r="E7" s="114">
        <v>5</v>
      </c>
      <c r="F7" s="114">
        <v>6</v>
      </c>
      <c r="G7" s="131">
        <v>7</v>
      </c>
      <c r="H7" s="24" t="s">
        <v>310</v>
      </c>
      <c r="I7" s="115" t="s">
        <v>311</v>
      </c>
    </row>
    <row r="8" spans="1:9">
      <c r="A8" s="132" t="s">
        <v>0</v>
      </c>
      <c r="B8" s="133">
        <v>1</v>
      </c>
      <c r="C8" s="134" t="s">
        <v>101</v>
      </c>
      <c r="D8" s="134" t="s">
        <v>101</v>
      </c>
      <c r="E8" s="135"/>
      <c r="F8" s="135"/>
      <c r="G8" s="135">
        <v>0</v>
      </c>
      <c r="H8" s="136">
        <v>0</v>
      </c>
      <c r="I8" s="137">
        <v>0</v>
      </c>
    </row>
    <row r="9" spans="1:9">
      <c r="A9" s="132"/>
      <c r="B9" s="133"/>
      <c r="C9" s="134" t="s">
        <v>29</v>
      </c>
      <c r="D9" s="134"/>
      <c r="E9" s="135"/>
      <c r="F9" s="135"/>
      <c r="G9" s="135">
        <v>0</v>
      </c>
      <c r="H9" s="136">
        <v>0</v>
      </c>
      <c r="I9" s="137">
        <v>0</v>
      </c>
    </row>
    <row r="10" spans="1:9">
      <c r="A10" s="132"/>
      <c r="B10" s="133"/>
      <c r="C10" s="134" t="s">
        <v>30</v>
      </c>
      <c r="D10" s="134"/>
      <c r="E10" s="135"/>
      <c r="F10" s="135"/>
      <c r="G10" s="135">
        <v>0</v>
      </c>
      <c r="H10" s="136">
        <v>0</v>
      </c>
      <c r="I10" s="137">
        <v>0</v>
      </c>
    </row>
    <row r="11" spans="1:9">
      <c r="A11" s="132"/>
      <c r="B11" s="133"/>
      <c r="C11" s="134"/>
      <c r="D11" s="134" t="s">
        <v>31</v>
      </c>
      <c r="E11" s="135"/>
      <c r="F11" s="135"/>
      <c r="G11" s="135">
        <v>0</v>
      </c>
      <c r="H11" s="136">
        <v>0</v>
      </c>
      <c r="I11" s="137">
        <v>0</v>
      </c>
    </row>
    <row r="12" spans="1:9">
      <c r="A12" s="132"/>
      <c r="B12" s="133"/>
      <c r="C12" s="134" t="s">
        <v>5</v>
      </c>
      <c r="D12" s="134" t="s">
        <v>5</v>
      </c>
      <c r="E12" s="135"/>
      <c r="F12" s="135"/>
      <c r="G12" s="135">
        <v>0</v>
      </c>
      <c r="H12" s="136">
        <v>0</v>
      </c>
      <c r="I12" s="137">
        <v>0</v>
      </c>
    </row>
    <row r="13" spans="1:9">
      <c r="A13" s="132" t="s">
        <v>0</v>
      </c>
      <c r="B13" s="133">
        <v>2</v>
      </c>
      <c r="C13" s="138" t="s">
        <v>102</v>
      </c>
      <c r="D13" s="138" t="s">
        <v>102</v>
      </c>
      <c r="E13" s="48"/>
      <c r="F13" s="48"/>
      <c r="G13" s="48">
        <v>0.2</v>
      </c>
      <c r="H13" s="139">
        <v>0</v>
      </c>
      <c r="I13" s="50">
        <v>0</v>
      </c>
    </row>
    <row r="14" spans="1:9">
      <c r="A14" s="132" t="s">
        <v>0</v>
      </c>
      <c r="B14" s="133">
        <v>3</v>
      </c>
      <c r="C14" s="138" t="s">
        <v>103</v>
      </c>
      <c r="D14" s="138" t="s">
        <v>103</v>
      </c>
      <c r="E14" s="48"/>
      <c r="F14" s="48"/>
      <c r="G14" s="48">
        <v>0.4</v>
      </c>
      <c r="H14" s="139">
        <v>0</v>
      </c>
      <c r="I14" s="50">
        <v>0</v>
      </c>
    </row>
    <row r="15" spans="1:9" ht="15" thickBot="1">
      <c r="A15" s="40" t="s">
        <v>0</v>
      </c>
      <c r="B15" s="140">
        <v>4</v>
      </c>
      <c r="C15" s="141" t="s">
        <v>104</v>
      </c>
      <c r="D15" s="141" t="s">
        <v>104</v>
      </c>
      <c r="E15" s="142"/>
      <c r="F15" s="142"/>
      <c r="G15" s="142">
        <v>0.7</v>
      </c>
      <c r="H15" s="143">
        <v>0</v>
      </c>
      <c r="I15" s="144">
        <v>0</v>
      </c>
    </row>
    <row r="16" spans="1:9">
      <c r="A16" s="145" t="s">
        <v>1</v>
      </c>
      <c r="B16" s="146">
        <v>5</v>
      </c>
      <c r="C16" s="147" t="s">
        <v>105</v>
      </c>
      <c r="D16" s="147" t="s">
        <v>112</v>
      </c>
      <c r="E16" s="59"/>
      <c r="F16" s="59"/>
      <c r="G16" s="59">
        <v>1.25</v>
      </c>
      <c r="H16" s="148">
        <v>0</v>
      </c>
      <c r="I16" s="60">
        <v>0</v>
      </c>
    </row>
    <row r="17" spans="1:9">
      <c r="A17" s="132" t="s">
        <v>1</v>
      </c>
      <c r="B17" s="133">
        <v>6</v>
      </c>
      <c r="C17" s="138" t="s">
        <v>106</v>
      </c>
      <c r="D17" s="138" t="s">
        <v>113</v>
      </c>
      <c r="E17" s="48"/>
      <c r="F17" s="48"/>
      <c r="G17" s="48">
        <v>1.75</v>
      </c>
      <c r="H17" s="139">
        <v>0</v>
      </c>
      <c r="I17" s="50">
        <v>0</v>
      </c>
    </row>
    <row r="18" spans="1:9" ht="15" thickBot="1">
      <c r="A18" s="149" t="s">
        <v>1</v>
      </c>
      <c r="B18" s="150">
        <v>7</v>
      </c>
      <c r="C18" s="151" t="s">
        <v>107</v>
      </c>
      <c r="D18" s="151" t="s">
        <v>114</v>
      </c>
      <c r="E18" s="152"/>
      <c r="F18" s="152"/>
      <c r="G18" s="152">
        <v>2.25</v>
      </c>
      <c r="H18" s="153"/>
      <c r="I18" s="154">
        <v>0</v>
      </c>
    </row>
    <row r="19" spans="1:9">
      <c r="A19" s="132" t="s">
        <v>2</v>
      </c>
      <c r="B19" s="133">
        <v>8</v>
      </c>
      <c r="C19" s="134" t="s">
        <v>108</v>
      </c>
      <c r="D19" s="134" t="s">
        <v>115</v>
      </c>
      <c r="E19" s="135"/>
      <c r="F19" s="135"/>
      <c r="G19" s="135">
        <v>2.75</v>
      </c>
      <c r="H19" s="136">
        <v>0</v>
      </c>
      <c r="I19" s="137">
        <v>0</v>
      </c>
    </row>
    <row r="20" spans="1:9">
      <c r="A20" s="155" t="s">
        <v>2</v>
      </c>
      <c r="B20" s="156">
        <v>9</v>
      </c>
      <c r="C20" s="138" t="s">
        <v>109</v>
      </c>
      <c r="D20" s="138" t="s">
        <v>116</v>
      </c>
      <c r="E20" s="48"/>
      <c r="F20" s="48"/>
      <c r="G20" s="48">
        <v>3.25</v>
      </c>
      <c r="H20" s="139">
        <v>0</v>
      </c>
      <c r="I20" s="50">
        <v>0</v>
      </c>
    </row>
    <row r="21" spans="1:9" ht="28.5">
      <c r="A21" s="155" t="s">
        <v>2</v>
      </c>
      <c r="B21" s="156">
        <v>10</v>
      </c>
      <c r="C21" s="138" t="s">
        <v>110</v>
      </c>
      <c r="D21" s="138" t="s">
        <v>117</v>
      </c>
      <c r="E21" s="48"/>
      <c r="F21" s="48"/>
      <c r="G21" s="48">
        <v>3.75</v>
      </c>
      <c r="H21" s="139">
        <v>0</v>
      </c>
      <c r="I21" s="50">
        <v>0</v>
      </c>
    </row>
    <row r="22" spans="1:9" ht="28.5">
      <c r="A22" s="155" t="s">
        <v>2</v>
      </c>
      <c r="B22" s="156">
        <v>11</v>
      </c>
      <c r="C22" s="138" t="s">
        <v>111</v>
      </c>
      <c r="D22" s="138" t="s">
        <v>118</v>
      </c>
      <c r="E22" s="48"/>
      <c r="F22" s="48"/>
      <c r="G22" s="48">
        <v>4.5</v>
      </c>
      <c r="H22" s="139">
        <v>0</v>
      </c>
      <c r="I22" s="50">
        <v>0</v>
      </c>
    </row>
    <row r="23" spans="1:9" ht="28.5">
      <c r="A23" s="155" t="s">
        <v>2</v>
      </c>
      <c r="B23" s="156">
        <v>12</v>
      </c>
      <c r="C23" s="138" t="s">
        <v>184</v>
      </c>
      <c r="D23" s="138" t="s">
        <v>119</v>
      </c>
      <c r="E23" s="48"/>
      <c r="F23" s="48"/>
      <c r="G23" s="48">
        <v>5.25</v>
      </c>
      <c r="H23" s="139">
        <v>0</v>
      </c>
      <c r="I23" s="50">
        <v>0</v>
      </c>
    </row>
    <row r="24" spans="1:9" ht="28.5">
      <c r="A24" s="155" t="s">
        <v>2</v>
      </c>
      <c r="B24" s="156">
        <v>13</v>
      </c>
      <c r="C24" s="138" t="s">
        <v>185</v>
      </c>
      <c r="D24" s="138" t="s">
        <v>120</v>
      </c>
      <c r="E24" s="48"/>
      <c r="F24" s="48"/>
      <c r="G24" s="48">
        <v>6</v>
      </c>
      <c r="H24" s="139">
        <v>0</v>
      </c>
      <c r="I24" s="50">
        <v>0</v>
      </c>
    </row>
    <row r="25" spans="1:9">
      <c r="A25" s="155" t="s">
        <v>2</v>
      </c>
      <c r="B25" s="156">
        <v>14</v>
      </c>
      <c r="C25" s="48"/>
      <c r="D25" s="138" t="s">
        <v>121</v>
      </c>
      <c r="E25" s="48"/>
      <c r="F25" s="48"/>
      <c r="G25" s="48">
        <v>8</v>
      </c>
      <c r="H25" s="139">
        <v>0</v>
      </c>
      <c r="I25" s="50">
        <v>0</v>
      </c>
    </row>
    <row r="26" spans="1:9" ht="15" thickBot="1">
      <c r="A26" s="157" t="s">
        <v>2</v>
      </c>
      <c r="B26" s="158">
        <v>15</v>
      </c>
      <c r="C26" s="152"/>
      <c r="D26" s="151" t="s">
        <v>122</v>
      </c>
      <c r="E26" s="152"/>
      <c r="F26" s="152"/>
      <c r="G26" s="152">
        <v>12.5</v>
      </c>
      <c r="H26" s="153">
        <v>0</v>
      </c>
      <c r="I26" s="154">
        <v>0</v>
      </c>
    </row>
    <row r="28" spans="1:9" ht="43.5" customHeight="1">
      <c r="A28" s="1038" t="s">
        <v>289</v>
      </c>
      <c r="B28" s="1038"/>
      <c r="C28" s="1038"/>
      <c r="D28" s="1038"/>
      <c r="E28" s="1038"/>
      <c r="F28" s="1038"/>
      <c r="G28" s="1038"/>
      <c r="H28" s="1038"/>
      <c r="I28" s="1038"/>
    </row>
  </sheetData>
  <mergeCells count="8">
    <mergeCell ref="A28:I28"/>
    <mergeCell ref="A1:I1"/>
    <mergeCell ref="A2:I2"/>
    <mergeCell ref="H5:I5"/>
    <mergeCell ref="G5:G6"/>
    <mergeCell ref="A5:A6"/>
    <mergeCell ref="E5:F5"/>
    <mergeCell ref="B5:D5"/>
  </mergeCells>
  <phoneticPr fontId="2" type="noConversion"/>
  <pageMargins left="0.7" right="0.7" top="0.75" bottom="0.75" header="0.3" footer="0.3"/>
  <pageSetup paperSize="9" scale="93" orientation="landscape" r:id="rId1"/>
  <headerFooter alignWithMargins="0">
    <oddHeader>&amp;L&amp;"Times New Roman,Regular"&amp;10Bank/Savings house___________________________&amp;R&amp;"Times New Roman,Regular"&amp;10 GR-DI/1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9"/>
  <sheetViews>
    <sheetView topLeftCell="A10" zoomScaleNormal="100" workbookViewId="0">
      <selection activeCell="H7" sqref="H7"/>
    </sheetView>
  </sheetViews>
  <sheetFormatPr defaultRowHeight="14.25"/>
  <cols>
    <col min="1" max="1" width="6.28515625" style="27" customWidth="1"/>
    <col min="2" max="2" width="36.42578125" style="27" customWidth="1"/>
    <col min="3" max="3" width="16.28515625" style="27" bestFit="1" customWidth="1"/>
    <col min="4" max="4" width="17.85546875" style="27" bestFit="1" customWidth="1"/>
    <col min="5" max="5" width="14.85546875" style="27" customWidth="1"/>
    <col min="6" max="16384" width="9.140625" style="27"/>
  </cols>
  <sheetData>
    <row r="3" spans="1:8">
      <c r="A3" s="846" t="s">
        <v>34</v>
      </c>
      <c r="B3" s="846"/>
      <c r="C3" s="846"/>
      <c r="D3" s="846"/>
      <c r="E3" s="846"/>
    </row>
    <row r="4" spans="1:8">
      <c r="A4" s="847" t="s">
        <v>294</v>
      </c>
      <c r="B4" s="847"/>
      <c r="C4" s="847"/>
      <c r="D4" s="847"/>
      <c r="E4" s="847"/>
    </row>
    <row r="5" spans="1:8">
      <c r="A5" s="37"/>
      <c r="B5" s="37"/>
      <c r="C5" s="37"/>
      <c r="D5" s="37"/>
      <c r="E5" s="37"/>
    </row>
    <row r="6" spans="1:8" ht="15" thickBot="1">
      <c r="A6" s="37"/>
      <c r="B6" s="37"/>
      <c r="C6" s="37"/>
      <c r="D6" s="37"/>
      <c r="E6" s="32" t="s">
        <v>37</v>
      </c>
    </row>
    <row r="7" spans="1:8" ht="31.5" customHeight="1">
      <c r="A7" s="38" t="s">
        <v>54</v>
      </c>
      <c r="B7" s="30" t="s">
        <v>35</v>
      </c>
      <c r="C7" s="30" t="s">
        <v>55</v>
      </c>
      <c r="D7" s="30" t="s">
        <v>56</v>
      </c>
      <c r="E7" s="39" t="s">
        <v>44</v>
      </c>
      <c r="F7" s="36"/>
      <c r="G7" s="36"/>
      <c r="H7" s="36"/>
    </row>
    <row r="8" spans="1:8" s="43" customFormat="1" ht="15" thickBot="1">
      <c r="A8" s="40">
        <v>1</v>
      </c>
      <c r="B8" s="41">
        <v>2</v>
      </c>
      <c r="C8" s="41">
        <v>3</v>
      </c>
      <c r="D8" s="41">
        <v>4</v>
      </c>
      <c r="E8" s="42" t="s">
        <v>10</v>
      </c>
    </row>
    <row r="9" spans="1:8" s="33" customFormat="1">
      <c r="A9" s="44" t="s">
        <v>0</v>
      </c>
      <c r="B9" s="45" t="s">
        <v>57</v>
      </c>
      <c r="C9" s="45"/>
      <c r="D9" s="45"/>
      <c r="E9" s="46"/>
    </row>
    <row r="10" spans="1:8">
      <c r="A10" s="47">
        <v>1</v>
      </c>
      <c r="B10" s="48" t="s">
        <v>58</v>
      </c>
      <c r="C10" s="49"/>
      <c r="D10" s="49"/>
      <c r="E10" s="50">
        <v>0</v>
      </c>
    </row>
    <row r="11" spans="1:8">
      <c r="A11" s="47">
        <v>2</v>
      </c>
      <c r="B11" s="48" t="s">
        <v>59</v>
      </c>
      <c r="C11" s="49"/>
      <c r="D11" s="49"/>
      <c r="E11" s="50">
        <v>0</v>
      </c>
    </row>
    <row r="12" spans="1:8">
      <c r="A12" s="47">
        <v>3</v>
      </c>
      <c r="B12" s="48" t="s">
        <v>74</v>
      </c>
      <c r="C12" s="49"/>
      <c r="D12" s="49"/>
      <c r="E12" s="50">
        <v>0</v>
      </c>
    </row>
    <row r="13" spans="1:8" s="33" customFormat="1" ht="15" thickBot="1">
      <c r="A13" s="51"/>
      <c r="B13" s="52" t="s">
        <v>60</v>
      </c>
      <c r="C13" s="52">
        <v>0</v>
      </c>
      <c r="D13" s="52">
        <v>0</v>
      </c>
      <c r="E13" s="53">
        <v>0</v>
      </c>
    </row>
    <row r="14" spans="1:8" s="33" customFormat="1" ht="15" thickBot="1">
      <c r="A14" s="54" t="s">
        <v>1</v>
      </c>
      <c r="B14" s="55" t="s">
        <v>61</v>
      </c>
      <c r="C14" s="55"/>
      <c r="D14" s="55"/>
      <c r="E14" s="56">
        <v>0</v>
      </c>
    </row>
    <row r="15" spans="1:8" s="33" customFormat="1">
      <c r="A15" s="44" t="s">
        <v>2</v>
      </c>
      <c r="B15" s="45" t="s">
        <v>168</v>
      </c>
      <c r="C15" s="45"/>
      <c r="D15" s="45"/>
      <c r="E15" s="46"/>
    </row>
    <row r="16" spans="1:8">
      <c r="A16" s="47">
        <v>1</v>
      </c>
      <c r="B16" s="49" t="s">
        <v>64</v>
      </c>
      <c r="C16" s="48"/>
      <c r="D16" s="48"/>
      <c r="E16" s="50">
        <v>0</v>
      </c>
    </row>
    <row r="17" spans="1:5">
      <c r="A17" s="47">
        <v>2</v>
      </c>
      <c r="B17" s="49" t="s">
        <v>65</v>
      </c>
      <c r="C17" s="48"/>
      <c r="D17" s="48"/>
      <c r="E17" s="50">
        <v>0</v>
      </c>
    </row>
    <row r="18" spans="1:5">
      <c r="A18" s="47">
        <v>3</v>
      </c>
      <c r="B18" s="49" t="s">
        <v>62</v>
      </c>
      <c r="C18" s="48"/>
      <c r="D18" s="48"/>
      <c r="E18" s="50">
        <v>0</v>
      </c>
    </row>
    <row r="19" spans="1:5">
      <c r="A19" s="47">
        <v>4</v>
      </c>
      <c r="B19" s="49" t="s">
        <v>63</v>
      </c>
      <c r="C19" s="48"/>
      <c r="D19" s="48"/>
      <c r="E19" s="50">
        <v>0</v>
      </c>
    </row>
    <row r="20" spans="1:5" ht="28.5">
      <c r="A20" s="47">
        <v>5</v>
      </c>
      <c r="B20" s="49" t="s">
        <v>66</v>
      </c>
      <c r="C20" s="48"/>
      <c r="D20" s="48"/>
      <c r="E20" s="50">
        <v>0</v>
      </c>
    </row>
    <row r="21" spans="1:5">
      <c r="A21" s="47">
        <v>6</v>
      </c>
      <c r="B21" s="49" t="s">
        <v>67</v>
      </c>
      <c r="C21" s="48"/>
      <c r="D21" s="48"/>
      <c r="E21" s="50">
        <v>0</v>
      </c>
    </row>
    <row r="22" spans="1:5">
      <c r="A22" s="47">
        <v>7</v>
      </c>
      <c r="B22" s="49" t="s">
        <v>68</v>
      </c>
      <c r="C22" s="48"/>
      <c r="D22" s="48"/>
      <c r="E22" s="50">
        <v>0</v>
      </c>
    </row>
    <row r="23" spans="1:5">
      <c r="A23" s="47">
        <v>8</v>
      </c>
      <c r="B23" s="49" t="s">
        <v>69</v>
      </c>
      <c r="C23" s="48"/>
      <c r="D23" s="48"/>
      <c r="E23" s="50">
        <v>0</v>
      </c>
    </row>
    <row r="24" spans="1:5">
      <c r="A24" s="47">
        <v>9</v>
      </c>
      <c r="B24" s="49" t="s">
        <v>70</v>
      </c>
      <c r="C24" s="48"/>
      <c r="D24" s="48"/>
      <c r="E24" s="50">
        <v>0</v>
      </c>
    </row>
    <row r="25" spans="1:5" s="33" customFormat="1" ht="15" thickBot="1">
      <c r="A25" s="51"/>
      <c r="B25" s="57" t="s">
        <v>60</v>
      </c>
      <c r="C25" s="52">
        <v>0</v>
      </c>
      <c r="D25" s="52">
        <v>0</v>
      </c>
      <c r="E25" s="53">
        <v>0</v>
      </c>
    </row>
    <row r="26" spans="1:5" ht="28.5">
      <c r="A26" s="44" t="s">
        <v>3</v>
      </c>
      <c r="B26" s="58" t="s">
        <v>71</v>
      </c>
      <c r="C26" s="59"/>
      <c r="D26" s="59"/>
      <c r="E26" s="60"/>
    </row>
    <row r="27" spans="1:5" ht="28.5">
      <c r="A27" s="61">
        <v>1</v>
      </c>
      <c r="B27" s="49" t="s">
        <v>282</v>
      </c>
      <c r="C27" s="48"/>
      <c r="D27" s="48"/>
      <c r="E27" s="50">
        <v>0</v>
      </c>
    </row>
    <row r="28" spans="1:5" ht="42.75">
      <c r="A28" s="61">
        <v>2</v>
      </c>
      <c r="B28" s="49" t="s">
        <v>295</v>
      </c>
      <c r="C28" s="48"/>
      <c r="D28" s="48"/>
      <c r="E28" s="50">
        <v>0</v>
      </c>
    </row>
    <row r="29" spans="1:5" ht="42.75">
      <c r="A29" s="61">
        <v>3</v>
      </c>
      <c r="B29" s="49" t="s">
        <v>169</v>
      </c>
      <c r="C29" s="48"/>
      <c r="D29" s="48"/>
      <c r="E29" s="50">
        <v>0</v>
      </c>
    </row>
    <row r="30" spans="1:5">
      <c r="A30" s="61">
        <v>4</v>
      </c>
      <c r="B30" s="49" t="s">
        <v>72</v>
      </c>
      <c r="C30" s="48"/>
      <c r="D30" s="48"/>
      <c r="E30" s="50">
        <v>0</v>
      </c>
    </row>
    <row r="31" spans="1:5" ht="15" thickBot="1">
      <c r="A31" s="62"/>
      <c r="B31" s="57" t="s">
        <v>60</v>
      </c>
      <c r="C31" s="52">
        <v>0</v>
      </c>
      <c r="D31" s="52">
        <v>0</v>
      </c>
      <c r="E31" s="53">
        <v>0</v>
      </c>
    </row>
    <row r="32" spans="1:5" ht="15" thickBot="1">
      <c r="A32" s="63" t="s">
        <v>4</v>
      </c>
      <c r="B32" s="64" t="s">
        <v>73</v>
      </c>
      <c r="C32" s="65">
        <v>0</v>
      </c>
      <c r="D32" s="65">
        <v>0</v>
      </c>
      <c r="E32" s="66">
        <v>0</v>
      </c>
    </row>
    <row r="33" spans="2:2">
      <c r="B33" s="36"/>
    </row>
    <row r="34" spans="2:2">
      <c r="B34" s="36"/>
    </row>
    <row r="35" spans="2:2">
      <c r="B35" s="36"/>
    </row>
    <row r="36" spans="2:2">
      <c r="B36" s="36"/>
    </row>
    <row r="37" spans="2:2">
      <c r="B37" s="36"/>
    </row>
    <row r="38" spans="2:2">
      <c r="B38" s="36"/>
    </row>
    <row r="39" spans="2:2">
      <c r="B39" s="36"/>
    </row>
  </sheetData>
  <mergeCells count="2">
    <mergeCell ref="A3:E3"/>
    <mergeCell ref="A4:E4"/>
  </mergeCells>
  <phoneticPr fontId="0" type="noConversion"/>
  <printOptions horizontalCentered="1"/>
  <pageMargins left="0.7" right="0.2" top="0.75" bottom="0.75" header="0.3" footer="0.3"/>
  <pageSetup paperSize="9" orientation="portrait" r:id="rId1"/>
  <headerFooter alignWithMargins="0">
    <oddHeader>&amp;L&amp;"Times New Roman,Regular"&amp;10Bank/Savings house __________________&amp;R&amp;"Times New Roman,Regular"&amp;10 PT Form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opLeftCell="E1" zoomScale="80" zoomScaleNormal="80" workbookViewId="0">
      <selection activeCell="M24" sqref="M24"/>
    </sheetView>
  </sheetViews>
  <sheetFormatPr defaultRowHeight="14.25"/>
  <cols>
    <col min="1" max="2" width="9.140625" style="14" customWidth="1"/>
    <col min="3" max="4" width="14.28515625" style="14" customWidth="1"/>
    <col min="5" max="5" width="18.42578125" style="14" customWidth="1"/>
    <col min="6" max="6" width="13" style="14" customWidth="1"/>
    <col min="7" max="7" width="17.5703125" style="14" customWidth="1"/>
    <col min="8" max="8" width="19.5703125" style="14" customWidth="1"/>
    <col min="9" max="9" width="18.5703125" style="14" customWidth="1"/>
    <col min="10" max="11" width="13.7109375" style="14" customWidth="1"/>
    <col min="12" max="16384" width="9.140625" style="14"/>
  </cols>
  <sheetData>
    <row r="1" spans="1:11" s="15" customFormat="1" ht="29.25" customHeight="1">
      <c r="A1" s="972" t="s">
        <v>34</v>
      </c>
      <c r="B1" s="972"/>
      <c r="C1" s="972"/>
      <c r="D1" s="972"/>
      <c r="E1" s="972"/>
      <c r="F1" s="972"/>
      <c r="G1" s="972"/>
      <c r="H1" s="972"/>
      <c r="I1" s="972"/>
      <c r="J1" s="972"/>
      <c r="K1" s="972"/>
    </row>
    <row r="2" spans="1:11">
      <c r="A2" s="847" t="s">
        <v>309</v>
      </c>
      <c r="B2" s="847"/>
      <c r="C2" s="847"/>
      <c r="D2" s="847"/>
      <c r="E2" s="847"/>
      <c r="F2" s="847"/>
      <c r="G2" s="847"/>
      <c r="H2" s="847"/>
      <c r="I2" s="847"/>
      <c r="J2" s="847"/>
      <c r="K2" s="847"/>
    </row>
    <row r="3" spans="1:11" ht="15" thickBot="1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60" t="s">
        <v>37</v>
      </c>
    </row>
    <row r="4" spans="1:11" ht="31.5" customHeight="1">
      <c r="A4" s="1040" t="s">
        <v>95</v>
      </c>
      <c r="B4" s="1042" t="s">
        <v>123</v>
      </c>
      <c r="C4" s="1003" t="s">
        <v>187</v>
      </c>
      <c r="D4" s="1005"/>
      <c r="E4" s="1035" t="s">
        <v>124</v>
      </c>
      <c r="F4" s="1003" t="s">
        <v>125</v>
      </c>
      <c r="G4" s="1005"/>
      <c r="H4" s="1035" t="s">
        <v>126</v>
      </c>
      <c r="I4" s="1035" t="s">
        <v>172</v>
      </c>
      <c r="J4" s="978" t="s">
        <v>127</v>
      </c>
      <c r="K4" s="1043"/>
    </row>
    <row r="5" spans="1:11" ht="25.5" customHeight="1" thickBot="1">
      <c r="A5" s="1052"/>
      <c r="B5" s="1053"/>
      <c r="C5" s="161" t="s">
        <v>80</v>
      </c>
      <c r="D5" s="161" t="s">
        <v>81</v>
      </c>
      <c r="E5" s="947"/>
      <c r="F5" s="161" t="s">
        <v>80</v>
      </c>
      <c r="G5" s="161" t="s">
        <v>81</v>
      </c>
      <c r="H5" s="947"/>
      <c r="I5" s="947"/>
      <c r="J5" s="1044"/>
      <c r="K5" s="1045"/>
    </row>
    <row r="6" spans="1:11" s="17" customFormat="1" ht="29.25" thickBot="1">
      <c r="A6" s="162">
        <v>1</v>
      </c>
      <c r="B6" s="163">
        <v>2</v>
      </c>
      <c r="C6" s="163">
        <v>3</v>
      </c>
      <c r="D6" s="163">
        <v>4</v>
      </c>
      <c r="E6" s="163">
        <v>5</v>
      </c>
      <c r="F6" s="164" t="s">
        <v>189</v>
      </c>
      <c r="G6" s="164" t="s">
        <v>190</v>
      </c>
      <c r="H6" s="163">
        <v>8</v>
      </c>
      <c r="I6" s="165" t="s">
        <v>28</v>
      </c>
      <c r="J6" s="163">
        <v>10</v>
      </c>
      <c r="K6" s="166">
        <v>11</v>
      </c>
    </row>
    <row r="7" spans="1:11">
      <c r="A7" s="167"/>
      <c r="B7" s="123">
        <v>1</v>
      </c>
      <c r="C7" s="45"/>
      <c r="D7" s="45"/>
      <c r="E7" s="45"/>
      <c r="F7" s="45"/>
      <c r="G7" s="45"/>
      <c r="H7" s="168"/>
      <c r="I7" s="168"/>
      <c r="J7" s="168"/>
      <c r="K7" s="169"/>
    </row>
    <row r="8" spans="1:11">
      <c r="A8" s="170"/>
      <c r="B8" s="171">
        <v>2</v>
      </c>
      <c r="C8" s="71"/>
      <c r="D8" s="71"/>
      <c r="E8" s="71"/>
      <c r="F8" s="71"/>
      <c r="G8" s="71"/>
      <c r="H8" s="172"/>
      <c r="I8" s="172"/>
      <c r="J8" s="172"/>
      <c r="K8" s="173"/>
    </row>
    <row r="9" spans="1:11">
      <c r="A9" s="170"/>
      <c r="B9" s="171">
        <v>3</v>
      </c>
      <c r="C9" s="71"/>
      <c r="D9" s="71"/>
      <c r="E9" s="71"/>
      <c r="F9" s="71"/>
      <c r="G9" s="71"/>
      <c r="H9" s="172"/>
      <c r="I9" s="172"/>
      <c r="J9" s="172"/>
      <c r="K9" s="173"/>
    </row>
    <row r="10" spans="1:11">
      <c r="A10" s="170"/>
      <c r="B10" s="171">
        <v>4</v>
      </c>
      <c r="C10" s="71"/>
      <c r="D10" s="71"/>
      <c r="E10" s="71"/>
      <c r="F10" s="71"/>
      <c r="G10" s="71"/>
      <c r="H10" s="172"/>
      <c r="I10" s="172"/>
      <c r="J10" s="172"/>
      <c r="K10" s="173"/>
    </row>
    <row r="11" spans="1:11" ht="15" thickBot="1">
      <c r="A11" s="174" t="s">
        <v>0</v>
      </c>
      <c r="B11" s="175"/>
      <c r="C11" s="176"/>
      <c r="D11" s="176"/>
      <c r="E11" s="175" t="s">
        <v>12</v>
      </c>
      <c r="F11" s="177">
        <f>SUM(F7:F10)</f>
        <v>0</v>
      </c>
      <c r="G11" s="177">
        <f>SUM(G7:G10)</f>
        <v>0</v>
      </c>
      <c r="H11" s="175" t="s">
        <v>13</v>
      </c>
      <c r="I11" s="175" t="s">
        <v>14</v>
      </c>
      <c r="J11" s="176"/>
      <c r="K11" s="178"/>
    </row>
    <row r="12" spans="1:11">
      <c r="A12" s="167"/>
      <c r="B12" s="123">
        <v>5</v>
      </c>
      <c r="C12" s="45"/>
      <c r="D12" s="45"/>
      <c r="E12" s="45"/>
      <c r="F12" s="45"/>
      <c r="G12" s="45"/>
      <c r="H12" s="168"/>
      <c r="I12" s="168"/>
      <c r="J12" s="168"/>
      <c r="K12" s="169"/>
    </row>
    <row r="13" spans="1:11" ht="42.75">
      <c r="A13" s="170"/>
      <c r="B13" s="171">
        <v>6</v>
      </c>
      <c r="C13" s="71"/>
      <c r="D13" s="71"/>
      <c r="E13" s="71"/>
      <c r="F13" s="71"/>
      <c r="G13" s="71"/>
      <c r="H13" s="172"/>
      <c r="I13" s="172"/>
      <c r="J13" s="25" t="s">
        <v>286</v>
      </c>
      <c r="K13" s="173"/>
    </row>
    <row r="14" spans="1:11">
      <c r="A14" s="170"/>
      <c r="B14" s="171">
        <v>7</v>
      </c>
      <c r="C14" s="71"/>
      <c r="D14" s="71"/>
      <c r="E14" s="71"/>
      <c r="F14" s="71"/>
      <c r="G14" s="71"/>
      <c r="H14" s="172"/>
      <c r="I14" s="172"/>
      <c r="J14" s="179"/>
      <c r="K14" s="173"/>
    </row>
    <row r="15" spans="1:11" ht="15" thickBot="1">
      <c r="A15" s="174" t="s">
        <v>1</v>
      </c>
      <c r="B15" s="175"/>
      <c r="C15" s="176"/>
      <c r="D15" s="176"/>
      <c r="E15" s="175" t="s">
        <v>15</v>
      </c>
      <c r="F15" s="177">
        <f>SUM(F12:F14)</f>
        <v>0</v>
      </c>
      <c r="G15" s="177">
        <f>SUM(G12:G14)</f>
        <v>0</v>
      </c>
      <c r="H15" s="175" t="s">
        <v>16</v>
      </c>
      <c r="I15" s="175" t="s">
        <v>17</v>
      </c>
      <c r="J15" s="180"/>
      <c r="K15" s="178"/>
    </row>
    <row r="16" spans="1:11">
      <c r="A16" s="167"/>
      <c r="B16" s="123">
        <v>8</v>
      </c>
      <c r="C16" s="45"/>
      <c r="D16" s="45"/>
      <c r="E16" s="45"/>
      <c r="F16" s="181"/>
      <c r="G16" s="181"/>
      <c r="H16" s="168"/>
      <c r="I16" s="168"/>
      <c r="J16" s="182"/>
      <c r="K16" s="169"/>
    </row>
    <row r="17" spans="1:11" ht="32.25" customHeight="1">
      <c r="A17" s="170"/>
      <c r="B17" s="171">
        <v>9</v>
      </c>
      <c r="C17" s="71"/>
      <c r="D17" s="71"/>
      <c r="E17" s="71"/>
      <c r="F17" s="71"/>
      <c r="G17" s="71"/>
      <c r="H17" s="172"/>
      <c r="I17" s="172"/>
      <c r="J17" s="179"/>
      <c r="K17" s="1050" t="s">
        <v>287</v>
      </c>
    </row>
    <row r="18" spans="1:11" ht="39.75" customHeight="1">
      <c r="A18" s="170"/>
      <c r="B18" s="171">
        <v>10</v>
      </c>
      <c r="C18" s="71"/>
      <c r="D18" s="71"/>
      <c r="E18" s="71"/>
      <c r="F18" s="71"/>
      <c r="G18" s="71"/>
      <c r="H18" s="172"/>
      <c r="I18" s="172"/>
      <c r="J18" s="179"/>
      <c r="K18" s="1051"/>
    </row>
    <row r="19" spans="1:11" ht="33" customHeight="1">
      <c r="A19" s="170"/>
      <c r="B19" s="171">
        <v>11</v>
      </c>
      <c r="C19" s="71"/>
      <c r="D19" s="71"/>
      <c r="E19" s="71"/>
      <c r="F19" s="71"/>
      <c r="G19" s="71"/>
      <c r="H19" s="172"/>
      <c r="I19" s="172"/>
      <c r="J19" s="1048" t="s">
        <v>312</v>
      </c>
      <c r="K19" s="173"/>
    </row>
    <row r="20" spans="1:11" ht="45" customHeight="1">
      <c r="A20" s="170"/>
      <c r="B20" s="171">
        <v>12</v>
      </c>
      <c r="C20" s="71"/>
      <c r="D20" s="71"/>
      <c r="E20" s="71"/>
      <c r="F20" s="71"/>
      <c r="G20" s="71"/>
      <c r="H20" s="172"/>
      <c r="I20" s="172"/>
      <c r="J20" s="1049"/>
      <c r="K20" s="173"/>
    </row>
    <row r="21" spans="1:11">
      <c r="A21" s="170"/>
      <c r="B21" s="171">
        <v>13</v>
      </c>
      <c r="C21" s="71"/>
      <c r="D21" s="71"/>
      <c r="E21" s="71"/>
      <c r="F21" s="71"/>
      <c r="G21" s="71"/>
      <c r="H21" s="172"/>
      <c r="I21" s="172"/>
      <c r="J21" s="172"/>
      <c r="K21" s="173"/>
    </row>
    <row r="22" spans="1:11">
      <c r="A22" s="170"/>
      <c r="B22" s="171">
        <v>14</v>
      </c>
      <c r="C22" s="71"/>
      <c r="D22" s="71"/>
      <c r="E22" s="71"/>
      <c r="F22" s="71"/>
      <c r="G22" s="71"/>
      <c r="H22" s="172"/>
      <c r="I22" s="172"/>
      <c r="J22" s="172"/>
      <c r="K22" s="173"/>
    </row>
    <row r="23" spans="1:11">
      <c r="A23" s="170"/>
      <c r="B23" s="171">
        <v>15</v>
      </c>
      <c r="C23" s="71"/>
      <c r="D23" s="71"/>
      <c r="E23" s="71"/>
      <c r="F23" s="71"/>
      <c r="G23" s="71"/>
      <c r="H23" s="172"/>
      <c r="I23" s="172"/>
      <c r="J23" s="172"/>
      <c r="K23" s="173"/>
    </row>
    <row r="24" spans="1:11" ht="43.5" thickBot="1">
      <c r="A24" s="183" t="s">
        <v>2</v>
      </c>
      <c r="B24" s="184"/>
      <c r="C24" s="185"/>
      <c r="D24" s="185"/>
      <c r="E24" s="186" t="s">
        <v>18</v>
      </c>
      <c r="F24" s="187">
        <f>SUM(F16:F23)</f>
        <v>0</v>
      </c>
      <c r="G24" s="187">
        <f>SUM(G16:G23)</f>
        <v>0</v>
      </c>
      <c r="H24" s="184" t="s">
        <v>19</v>
      </c>
      <c r="I24" s="184" t="s">
        <v>20</v>
      </c>
      <c r="J24" s="185"/>
      <c r="K24" s="188"/>
    </row>
    <row r="25" spans="1:11" ht="15" thickBot="1">
      <c r="A25" s="189" t="s">
        <v>44</v>
      </c>
      <c r="B25" s="114"/>
      <c r="C25" s="190"/>
      <c r="D25" s="190"/>
      <c r="E25" s="191" t="s">
        <v>21</v>
      </c>
      <c r="F25" s="190"/>
      <c r="G25" s="190"/>
      <c r="H25" s="192"/>
      <c r="I25" s="193" t="s">
        <v>22</v>
      </c>
      <c r="J25" s="190"/>
      <c r="K25" s="194"/>
    </row>
    <row r="26" spans="1:11" s="15" customFormat="1" ht="36" customHeight="1" thickBot="1">
      <c r="A26" s="195" t="s">
        <v>3</v>
      </c>
      <c r="B26" s="1046" t="s">
        <v>173</v>
      </c>
      <c r="C26" s="1046"/>
      <c r="D26" s="1046"/>
      <c r="E26" s="1046"/>
      <c r="F26" s="1046"/>
      <c r="G26" s="1046"/>
      <c r="H26" s="1046"/>
      <c r="I26" s="1046"/>
      <c r="J26" s="1047"/>
      <c r="K26" s="196">
        <v>0</v>
      </c>
    </row>
    <row r="27" spans="1:1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>
      <c r="A28" s="14" t="s">
        <v>186</v>
      </c>
    </row>
    <row r="29" spans="1:11">
      <c r="A29" s="14" t="s">
        <v>188</v>
      </c>
    </row>
  </sheetData>
  <mergeCells count="13">
    <mergeCell ref="H4:H5"/>
    <mergeCell ref="I4:I5"/>
    <mergeCell ref="J4:K5"/>
    <mergeCell ref="B26:J26"/>
    <mergeCell ref="A1:K1"/>
    <mergeCell ref="J19:J20"/>
    <mergeCell ref="K17:K18"/>
    <mergeCell ref="A4:A5"/>
    <mergeCell ref="B4:B5"/>
    <mergeCell ref="C4:D4"/>
    <mergeCell ref="E4:E5"/>
    <mergeCell ref="F4:G4"/>
    <mergeCell ref="A2:K2"/>
  </mergeCells>
  <phoneticPr fontId="2" type="noConversion"/>
  <pageMargins left="0.23" right="0.16" top="0.46" bottom="0.31" header="0.17" footer="0.16"/>
  <pageSetup paperSize="9" scale="86" orientation="landscape" r:id="rId1"/>
  <headerFooter alignWithMargins="0">
    <oddHeader>&amp;L&amp;"Times New Roman,Regular"&amp;10Bank/Savings house____________________________&amp;R&amp;"Times New Roman,Regular"&amp;10 GR-DI/2 Form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45"/>
  <sheetViews>
    <sheetView zoomScale="90" zoomScaleNormal="90" workbookViewId="0">
      <selection activeCell="J14" sqref="J14"/>
    </sheetView>
  </sheetViews>
  <sheetFormatPr defaultRowHeight="14.25"/>
  <cols>
    <col min="1" max="1" width="4.7109375" style="14" customWidth="1"/>
    <col min="2" max="2" width="38.42578125" style="14" customWidth="1"/>
    <col min="3" max="3" width="10.42578125" style="14" customWidth="1"/>
    <col min="4" max="4" width="17.85546875" style="14" customWidth="1"/>
    <col min="5" max="5" width="16.140625" style="14" customWidth="1"/>
    <col min="6" max="6" width="16.28515625" style="14" customWidth="1"/>
    <col min="7" max="16384" width="9.140625" style="14"/>
  </cols>
  <sheetData>
    <row r="3" spans="1:6" s="15" customFormat="1">
      <c r="A3" s="846" t="s">
        <v>34</v>
      </c>
      <c r="B3" s="846"/>
      <c r="C3" s="846"/>
      <c r="D3" s="846"/>
      <c r="E3" s="846"/>
      <c r="F3" s="846"/>
    </row>
    <row r="4" spans="1:6" ht="33.75" customHeight="1">
      <c r="A4" s="1064" t="s">
        <v>313</v>
      </c>
      <c r="B4" s="1064"/>
      <c r="C4" s="1064"/>
      <c r="D4" s="1064"/>
      <c r="E4" s="1064"/>
      <c r="F4" s="1064"/>
    </row>
    <row r="5" spans="1:6">
      <c r="A5" s="197"/>
      <c r="B5" s="197"/>
      <c r="C5" s="197"/>
      <c r="D5" s="197"/>
      <c r="E5" s="197"/>
      <c r="F5" s="197"/>
    </row>
    <row r="6" spans="1:6" ht="15" thickBot="1">
      <c r="A6" s="198"/>
      <c r="B6" s="198"/>
      <c r="C6" s="198"/>
      <c r="D6" s="198"/>
      <c r="E6" s="198"/>
      <c r="F6" s="160" t="s">
        <v>37</v>
      </c>
    </row>
    <row r="7" spans="1:6" s="15" customFormat="1" ht="30" customHeight="1">
      <c r="A7" s="986" t="s">
        <v>38</v>
      </c>
      <c r="B7" s="978" t="s">
        <v>39</v>
      </c>
      <c r="C7" s="1042" t="s">
        <v>51</v>
      </c>
      <c r="D7" s="1042"/>
      <c r="E7" s="978" t="s">
        <v>128</v>
      </c>
      <c r="F7" s="1043" t="s">
        <v>156</v>
      </c>
    </row>
    <row r="8" spans="1:6" s="15" customFormat="1" ht="15" thickBot="1">
      <c r="A8" s="983"/>
      <c r="B8" s="945"/>
      <c r="C8" s="127" t="s">
        <v>80</v>
      </c>
      <c r="D8" s="127" t="s">
        <v>81</v>
      </c>
      <c r="E8" s="945"/>
      <c r="F8" s="1065"/>
    </row>
    <row r="9" spans="1:6" s="15" customFormat="1" ht="15" thickBot="1">
      <c r="A9" s="199">
        <v>1</v>
      </c>
      <c r="B9" s="81">
        <v>2</v>
      </c>
      <c r="C9" s="200">
        <v>3</v>
      </c>
      <c r="D9" s="200">
        <v>4</v>
      </c>
      <c r="E9" s="201" t="s">
        <v>10</v>
      </c>
      <c r="F9" s="202" t="s">
        <v>11</v>
      </c>
    </row>
    <row r="10" spans="1:6">
      <c r="A10" s="203"/>
      <c r="B10" s="204" t="s">
        <v>129</v>
      </c>
      <c r="C10" s="59"/>
      <c r="D10" s="59"/>
      <c r="E10" s="59"/>
      <c r="F10" s="60"/>
    </row>
    <row r="11" spans="1:6">
      <c r="A11" s="67"/>
      <c r="B11" s="205" t="s">
        <v>130</v>
      </c>
      <c r="C11" s="48"/>
      <c r="D11" s="48"/>
      <c r="E11" s="48">
        <v>0</v>
      </c>
      <c r="F11" s="50">
        <v>0</v>
      </c>
    </row>
    <row r="12" spans="1:6">
      <c r="A12" s="67"/>
      <c r="B12" s="205" t="s">
        <v>131</v>
      </c>
      <c r="C12" s="48"/>
      <c r="D12" s="48"/>
      <c r="E12" s="48">
        <v>0</v>
      </c>
      <c r="F12" s="50">
        <v>0</v>
      </c>
    </row>
    <row r="13" spans="1:6" ht="28.5">
      <c r="A13" s="67"/>
      <c r="B13" s="205" t="s">
        <v>288</v>
      </c>
      <c r="C13" s="48"/>
      <c r="D13" s="48"/>
      <c r="E13" s="48">
        <v>0</v>
      </c>
      <c r="F13" s="50">
        <v>0</v>
      </c>
    </row>
    <row r="14" spans="1:6">
      <c r="A14" s="67"/>
      <c r="B14" s="205" t="s">
        <v>132</v>
      </c>
      <c r="C14" s="48"/>
      <c r="D14" s="48"/>
      <c r="E14" s="48">
        <v>0</v>
      </c>
      <c r="F14" s="50">
        <v>0</v>
      </c>
    </row>
    <row r="15" spans="1:6" ht="16.5" customHeight="1" thickBot="1">
      <c r="A15" s="76">
        <v>1</v>
      </c>
      <c r="B15" s="1054" t="s">
        <v>133</v>
      </c>
      <c r="C15" s="1055"/>
      <c r="D15" s="1056"/>
      <c r="E15" s="152">
        <f>SUM(E11:E14)</f>
        <v>0</v>
      </c>
      <c r="F15" s="154">
        <f>SUM(F11:F14)</f>
        <v>0</v>
      </c>
    </row>
    <row r="16" spans="1:6">
      <c r="A16" s="203"/>
      <c r="B16" s="204" t="s">
        <v>134</v>
      </c>
      <c r="C16" s="59"/>
      <c r="D16" s="59"/>
      <c r="E16" s="59"/>
      <c r="F16" s="60"/>
    </row>
    <row r="17" spans="1:6">
      <c r="A17" s="67"/>
      <c r="B17" s="205" t="s">
        <v>130</v>
      </c>
      <c r="C17" s="48"/>
      <c r="D17" s="48"/>
      <c r="E17" s="48">
        <v>0</v>
      </c>
      <c r="F17" s="50">
        <v>0</v>
      </c>
    </row>
    <row r="18" spans="1:6">
      <c r="A18" s="67"/>
      <c r="B18" s="205" t="s">
        <v>131</v>
      </c>
      <c r="C18" s="48"/>
      <c r="D18" s="48"/>
      <c r="E18" s="48">
        <v>0</v>
      </c>
      <c r="F18" s="50">
        <v>0</v>
      </c>
    </row>
    <row r="19" spans="1:6" ht="28.5">
      <c r="A19" s="67"/>
      <c r="B19" s="205" t="s">
        <v>288</v>
      </c>
      <c r="C19" s="48"/>
      <c r="D19" s="48"/>
      <c r="E19" s="48">
        <v>0</v>
      </c>
      <c r="F19" s="50">
        <v>0</v>
      </c>
    </row>
    <row r="20" spans="1:6">
      <c r="A20" s="67"/>
      <c r="B20" s="205" t="s">
        <v>132</v>
      </c>
      <c r="C20" s="48"/>
      <c r="D20" s="48"/>
      <c r="E20" s="48">
        <v>0</v>
      </c>
      <c r="F20" s="50">
        <v>0</v>
      </c>
    </row>
    <row r="21" spans="1:6" ht="15" thickBot="1">
      <c r="A21" s="76">
        <v>2</v>
      </c>
      <c r="B21" s="1054" t="s">
        <v>135</v>
      </c>
      <c r="C21" s="1055"/>
      <c r="D21" s="1056"/>
      <c r="E21" s="152">
        <f>SUM(E17:E20)</f>
        <v>0</v>
      </c>
      <c r="F21" s="154">
        <f>SUM(F17:F20)</f>
        <v>0</v>
      </c>
    </row>
    <row r="22" spans="1:6">
      <c r="A22" s="203"/>
      <c r="B22" s="204" t="s">
        <v>136</v>
      </c>
      <c r="C22" s="59"/>
      <c r="D22" s="59"/>
      <c r="E22" s="59"/>
      <c r="F22" s="60"/>
    </row>
    <row r="23" spans="1:6">
      <c r="A23" s="67"/>
      <c r="B23" s="205" t="s">
        <v>130</v>
      </c>
      <c r="C23" s="48"/>
      <c r="D23" s="48"/>
      <c r="E23" s="48">
        <v>0</v>
      </c>
      <c r="F23" s="50">
        <v>0</v>
      </c>
    </row>
    <row r="24" spans="1:6">
      <c r="A24" s="67"/>
      <c r="B24" s="205" t="s">
        <v>131</v>
      </c>
      <c r="C24" s="48"/>
      <c r="D24" s="48"/>
      <c r="E24" s="48">
        <v>0</v>
      </c>
      <c r="F24" s="50">
        <v>0</v>
      </c>
    </row>
    <row r="25" spans="1:6" ht="28.5">
      <c r="A25" s="67"/>
      <c r="B25" s="205" t="s">
        <v>288</v>
      </c>
      <c r="C25" s="48"/>
      <c r="D25" s="48"/>
      <c r="E25" s="48">
        <v>0</v>
      </c>
      <c r="F25" s="50">
        <v>0</v>
      </c>
    </row>
    <row r="26" spans="1:6">
      <c r="A26" s="67"/>
      <c r="B26" s="205" t="s">
        <v>132</v>
      </c>
      <c r="C26" s="48"/>
      <c r="D26" s="48"/>
      <c r="E26" s="48">
        <v>0</v>
      </c>
      <c r="F26" s="50">
        <v>0</v>
      </c>
    </row>
    <row r="27" spans="1:6" ht="15" thickBot="1">
      <c r="A27" s="76">
        <v>3</v>
      </c>
      <c r="B27" s="1054" t="s">
        <v>137</v>
      </c>
      <c r="C27" s="1055"/>
      <c r="D27" s="1056"/>
      <c r="E27" s="152">
        <f>SUM(E23:E26)</f>
        <v>0</v>
      </c>
      <c r="F27" s="154">
        <f>SUM(F23:F26)</f>
        <v>0</v>
      </c>
    </row>
    <row r="28" spans="1:6" ht="15" thickBot="1">
      <c r="A28" s="206">
        <v>4</v>
      </c>
      <c r="B28" s="204" t="s">
        <v>138</v>
      </c>
      <c r="C28" s="59"/>
      <c r="D28" s="59"/>
      <c r="E28" s="59">
        <v>0</v>
      </c>
      <c r="F28" s="60">
        <v>0</v>
      </c>
    </row>
    <row r="29" spans="1:6" s="15" customFormat="1" ht="15" thickBot="1">
      <c r="A29" s="207" t="s">
        <v>0</v>
      </c>
      <c r="B29" s="1063" t="s">
        <v>139</v>
      </c>
      <c r="C29" s="1046"/>
      <c r="D29" s="1047"/>
      <c r="E29" s="208">
        <f>E15+E21+E27</f>
        <v>0</v>
      </c>
      <c r="F29" s="196">
        <f>F15+F21+F27</f>
        <v>0</v>
      </c>
    </row>
    <row r="30" spans="1:6" s="15" customFormat="1" ht="34.5" customHeight="1" thickBot="1">
      <c r="A30" s="207" t="s">
        <v>1</v>
      </c>
      <c r="B30" s="1057" t="s">
        <v>314</v>
      </c>
      <c r="C30" s="1058"/>
      <c r="D30" s="1059"/>
      <c r="E30" s="209">
        <v>0</v>
      </c>
      <c r="F30" s="169"/>
    </row>
    <row r="31" spans="1:6" s="15" customFormat="1" ht="30.75" customHeight="1" thickBot="1">
      <c r="A31" s="207" t="s">
        <v>2</v>
      </c>
      <c r="B31" s="1060" t="s">
        <v>315</v>
      </c>
      <c r="C31" s="1061"/>
      <c r="D31" s="1061"/>
      <c r="E31" s="1062"/>
      <c r="F31" s="210">
        <v>0</v>
      </c>
    </row>
    <row r="32" spans="1:6">
      <c r="A32" s="27"/>
      <c r="B32" s="211"/>
      <c r="C32" s="27"/>
      <c r="D32" s="27"/>
      <c r="E32" s="27"/>
      <c r="F32" s="27"/>
    </row>
    <row r="33" spans="1:2">
      <c r="A33" s="14" t="s">
        <v>191</v>
      </c>
      <c r="B33" s="26"/>
    </row>
    <row r="34" spans="1:2">
      <c r="B34" s="26"/>
    </row>
    <row r="35" spans="1:2">
      <c r="B35" s="26"/>
    </row>
    <row r="36" spans="1:2">
      <c r="B36" s="26"/>
    </row>
    <row r="37" spans="1:2">
      <c r="B37" s="26"/>
    </row>
    <row r="38" spans="1:2">
      <c r="B38" s="26"/>
    </row>
    <row r="39" spans="1:2">
      <c r="B39" s="26"/>
    </row>
    <row r="40" spans="1:2">
      <c r="B40" s="26"/>
    </row>
    <row r="41" spans="1:2">
      <c r="B41" s="26"/>
    </row>
    <row r="42" spans="1:2">
      <c r="B42" s="26"/>
    </row>
    <row r="43" spans="1:2">
      <c r="B43" s="26"/>
    </row>
    <row r="44" spans="1:2">
      <c r="B44" s="26"/>
    </row>
    <row r="45" spans="1:2">
      <c r="B45" s="26"/>
    </row>
  </sheetData>
  <mergeCells count="13">
    <mergeCell ref="C7:D7"/>
    <mergeCell ref="A3:F3"/>
    <mergeCell ref="A4:F4"/>
    <mergeCell ref="A7:A8"/>
    <mergeCell ref="B7:B8"/>
    <mergeCell ref="E7:E8"/>
    <mergeCell ref="F7:F8"/>
    <mergeCell ref="B21:D21"/>
    <mergeCell ref="B15:D15"/>
    <mergeCell ref="B30:D30"/>
    <mergeCell ref="B31:E31"/>
    <mergeCell ref="B29:D29"/>
    <mergeCell ref="B27:D27"/>
  </mergeCells>
  <phoneticPr fontId="2" type="noConversion"/>
  <printOptions horizontalCentered="1"/>
  <pageMargins left="0" right="0" top="0.5" bottom="0" header="0.05" footer="0"/>
  <pageSetup paperSize="9" scale="95" orientation="landscape" r:id="rId1"/>
  <headerFooter alignWithMargins="0">
    <oddHeader>&amp;L&amp;"Times New Roman,Regular"&amp;10Bank/Savings house_________________________&amp;R&amp;"Times New Roman,Regular"&amp;10 SI Form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34" zoomScaleNormal="100" workbookViewId="0">
      <selection activeCell="C8" sqref="C8"/>
    </sheetView>
  </sheetViews>
  <sheetFormatPr defaultRowHeight="14.25"/>
  <cols>
    <col min="1" max="1" width="5.7109375" style="14" customWidth="1"/>
    <col min="2" max="2" width="22.140625" style="14" customWidth="1"/>
    <col min="3" max="3" width="17.5703125" style="14" customWidth="1"/>
    <col min="4" max="4" width="11.28515625" style="14" customWidth="1"/>
    <col min="5" max="5" width="17" style="14" customWidth="1"/>
    <col min="6" max="6" width="8.42578125" style="14" customWidth="1"/>
    <col min="7" max="7" width="14.28515625" style="14" customWidth="1"/>
    <col min="8" max="16384" width="9.140625" style="14"/>
  </cols>
  <sheetData>
    <row r="1" spans="1:7" s="15" customFormat="1">
      <c r="A1" s="846" t="s">
        <v>34</v>
      </c>
      <c r="B1" s="846"/>
      <c r="C1" s="846"/>
      <c r="D1" s="846"/>
      <c r="E1" s="846"/>
      <c r="F1" s="846"/>
      <c r="G1" s="846"/>
    </row>
    <row r="2" spans="1:7" s="15" customFormat="1">
      <c r="A2" s="938" t="s">
        <v>316</v>
      </c>
      <c r="B2" s="846"/>
      <c r="C2" s="846"/>
      <c r="D2" s="846"/>
      <c r="E2" s="846"/>
      <c r="F2" s="846"/>
      <c r="G2" s="846"/>
    </row>
    <row r="3" spans="1:7" s="15" customFormat="1">
      <c r="A3" s="43"/>
      <c r="B3" s="212"/>
      <c r="C3" s="212"/>
      <c r="D3" s="212"/>
      <c r="E3" s="212"/>
      <c r="F3" s="212"/>
      <c r="G3" s="43" t="s">
        <v>37</v>
      </c>
    </row>
    <row r="4" spans="1:7" ht="32.25" customHeight="1" thickBot="1">
      <c r="A4" s="927" t="s">
        <v>317</v>
      </c>
      <c r="B4" s="1080"/>
      <c r="C4" s="1080"/>
      <c r="D4" s="1080"/>
      <c r="E4" s="1080"/>
      <c r="F4" s="1080"/>
      <c r="G4" s="1080"/>
    </row>
    <row r="5" spans="1:7" s="15" customFormat="1" ht="46.5" customHeight="1" thickBot="1">
      <c r="A5" s="199" t="s">
        <v>38</v>
      </c>
      <c r="B5" s="81" t="s">
        <v>39</v>
      </c>
      <c r="C5" s="81" t="s">
        <v>174</v>
      </c>
      <c r="D5" s="81" t="s">
        <v>155</v>
      </c>
      <c r="E5" s="81" t="s">
        <v>290</v>
      </c>
      <c r="F5" s="200" t="s">
        <v>40</v>
      </c>
      <c r="G5" s="83" t="s">
        <v>141</v>
      </c>
    </row>
    <row r="6" spans="1:7" s="18" customFormat="1" ht="17.25" customHeight="1" thickBot="1">
      <c r="A6" s="213">
        <v>1</v>
      </c>
      <c r="B6" s="214">
        <v>2</v>
      </c>
      <c r="C6" s="163">
        <v>3</v>
      </c>
      <c r="D6" s="163">
        <v>4</v>
      </c>
      <c r="E6" s="215" t="s">
        <v>23</v>
      </c>
      <c r="F6" s="163">
        <v>6</v>
      </c>
      <c r="G6" s="216" t="s">
        <v>24</v>
      </c>
    </row>
    <row r="7" spans="1:7" s="15" customFormat="1" ht="15">
      <c r="A7" s="122">
        <v>1</v>
      </c>
      <c r="B7" s="1087" t="s">
        <v>142</v>
      </c>
      <c r="C7" s="1088"/>
      <c r="D7" s="1088"/>
      <c r="E7" s="1088"/>
      <c r="F7" s="1088"/>
      <c r="G7" s="1089"/>
    </row>
    <row r="8" spans="1:7">
      <c r="A8" s="47"/>
      <c r="B8" s="217" t="s">
        <v>143</v>
      </c>
      <c r="C8" s="48"/>
      <c r="D8" s="48"/>
      <c r="E8" s="48">
        <v>0</v>
      </c>
      <c r="F8" s="218">
        <v>0.08</v>
      </c>
      <c r="G8" s="50">
        <v>0</v>
      </c>
    </row>
    <row r="9" spans="1:7">
      <c r="A9" s="47"/>
      <c r="B9" s="138" t="s">
        <v>144</v>
      </c>
      <c r="C9" s="48"/>
      <c r="D9" s="48"/>
      <c r="E9" s="48">
        <v>0</v>
      </c>
      <c r="F9" s="218">
        <v>0.5</v>
      </c>
      <c r="G9" s="50">
        <v>0</v>
      </c>
    </row>
    <row r="10" spans="1:7">
      <c r="A10" s="47"/>
      <c r="B10" s="138" t="s">
        <v>145</v>
      </c>
      <c r="C10" s="48"/>
      <c r="D10" s="48"/>
      <c r="E10" s="48">
        <v>0</v>
      </c>
      <c r="F10" s="218">
        <v>0.75</v>
      </c>
      <c r="G10" s="50">
        <v>0</v>
      </c>
    </row>
    <row r="11" spans="1:7" ht="15" thickBot="1">
      <c r="A11" s="62"/>
      <c r="B11" s="151" t="s">
        <v>146</v>
      </c>
      <c r="C11" s="152"/>
      <c r="D11" s="152"/>
      <c r="E11" s="152">
        <v>0</v>
      </c>
      <c r="F11" s="219">
        <v>1</v>
      </c>
      <c r="G11" s="154">
        <v>0</v>
      </c>
    </row>
    <row r="12" spans="1:7" ht="15">
      <c r="A12" s="122">
        <v>2</v>
      </c>
      <c r="B12" s="1087" t="s">
        <v>147</v>
      </c>
      <c r="C12" s="1088"/>
      <c r="D12" s="1088"/>
      <c r="E12" s="1088"/>
      <c r="F12" s="1088"/>
      <c r="G12" s="1089"/>
    </row>
    <row r="13" spans="1:7">
      <c r="A13" s="47"/>
      <c r="B13" s="217" t="s">
        <v>143</v>
      </c>
      <c r="C13" s="48"/>
      <c r="D13" s="48"/>
      <c r="E13" s="48">
        <v>0</v>
      </c>
      <c r="F13" s="218">
        <v>0.08</v>
      </c>
      <c r="G13" s="50">
        <v>0</v>
      </c>
    </row>
    <row r="14" spans="1:7">
      <c r="A14" s="47"/>
      <c r="B14" s="138" t="s">
        <v>144</v>
      </c>
      <c r="C14" s="48"/>
      <c r="D14" s="48"/>
      <c r="E14" s="48">
        <v>0</v>
      </c>
      <c r="F14" s="218">
        <v>0.5</v>
      </c>
      <c r="G14" s="50">
        <v>0</v>
      </c>
    </row>
    <row r="15" spans="1:7">
      <c r="A15" s="47"/>
      <c r="B15" s="138" t="s">
        <v>145</v>
      </c>
      <c r="C15" s="48"/>
      <c r="D15" s="48"/>
      <c r="E15" s="48">
        <v>0</v>
      </c>
      <c r="F15" s="218">
        <v>0.75</v>
      </c>
      <c r="G15" s="50">
        <v>0</v>
      </c>
    </row>
    <row r="16" spans="1:7" ht="15" thickBot="1">
      <c r="A16" s="62"/>
      <c r="B16" s="151" t="s">
        <v>146</v>
      </c>
      <c r="C16" s="152"/>
      <c r="D16" s="152"/>
      <c r="E16" s="152">
        <v>0</v>
      </c>
      <c r="F16" s="219">
        <v>1</v>
      </c>
      <c r="G16" s="154">
        <v>0</v>
      </c>
    </row>
    <row r="17" spans="1:11" ht="15">
      <c r="A17" s="122">
        <v>3</v>
      </c>
      <c r="B17" s="1087" t="s">
        <v>148</v>
      </c>
      <c r="C17" s="1088"/>
      <c r="D17" s="1088"/>
      <c r="E17" s="1088"/>
      <c r="F17" s="1088"/>
      <c r="G17" s="1089"/>
    </row>
    <row r="18" spans="1:11">
      <c r="A18" s="47"/>
      <c r="B18" s="217" t="s">
        <v>143</v>
      </c>
      <c r="C18" s="48"/>
      <c r="D18" s="48"/>
      <c r="E18" s="48">
        <v>0</v>
      </c>
      <c r="F18" s="218">
        <v>0.08</v>
      </c>
      <c r="G18" s="50">
        <v>0</v>
      </c>
    </row>
    <row r="19" spans="1:11">
      <c r="A19" s="47"/>
      <c r="B19" s="138" t="s">
        <v>144</v>
      </c>
      <c r="C19" s="48"/>
      <c r="D19" s="48"/>
      <c r="E19" s="48">
        <v>0</v>
      </c>
      <c r="F19" s="218">
        <v>0.5</v>
      </c>
      <c r="G19" s="50">
        <v>0</v>
      </c>
    </row>
    <row r="20" spans="1:11">
      <c r="A20" s="47"/>
      <c r="B20" s="138" t="s">
        <v>145</v>
      </c>
      <c r="C20" s="48"/>
      <c r="D20" s="48"/>
      <c r="E20" s="48">
        <v>0</v>
      </c>
      <c r="F20" s="218">
        <v>0.75</v>
      </c>
      <c r="G20" s="50">
        <v>0</v>
      </c>
    </row>
    <row r="21" spans="1:11" ht="15" thickBot="1">
      <c r="A21" s="62"/>
      <c r="B21" s="151" t="s">
        <v>146</v>
      </c>
      <c r="C21" s="152"/>
      <c r="D21" s="152"/>
      <c r="E21" s="152">
        <v>0</v>
      </c>
      <c r="F21" s="219">
        <v>1</v>
      </c>
      <c r="G21" s="154">
        <v>0</v>
      </c>
    </row>
    <row r="22" spans="1:11" s="15" customFormat="1" ht="42" customHeight="1" thickBot="1">
      <c r="A22" s="220">
        <v>4</v>
      </c>
      <c r="B22" s="1025" t="s">
        <v>318</v>
      </c>
      <c r="C22" s="926"/>
      <c r="D22" s="926"/>
      <c r="E22" s="926"/>
      <c r="F22" s="1026"/>
      <c r="G22" s="66">
        <f>SUM(G8:G21)</f>
        <v>0</v>
      </c>
    </row>
    <row r="23" spans="1:11">
      <c r="A23" s="27"/>
      <c r="B23" s="27"/>
      <c r="C23" s="27"/>
      <c r="D23" s="27"/>
      <c r="E23" s="27"/>
      <c r="F23" s="27"/>
      <c r="G23" s="27"/>
    </row>
    <row r="24" spans="1:11" ht="30" customHeight="1" thickBot="1">
      <c r="A24" s="927" t="s">
        <v>192</v>
      </c>
      <c r="B24" s="1080"/>
      <c r="C24" s="1080"/>
      <c r="D24" s="1080"/>
      <c r="E24" s="1080"/>
      <c r="F24" s="1080"/>
      <c r="G24" s="1080"/>
    </row>
    <row r="25" spans="1:11" ht="57.75" thickBot="1">
      <c r="A25" s="199" t="s">
        <v>38</v>
      </c>
      <c r="B25" s="81" t="s">
        <v>39</v>
      </c>
      <c r="C25" s="81" t="s">
        <v>319</v>
      </c>
      <c r="D25" s="81" t="s">
        <v>198</v>
      </c>
      <c r="E25" s="1081" t="s">
        <v>199</v>
      </c>
      <c r="F25" s="1082"/>
      <c r="G25" s="83" t="s">
        <v>141</v>
      </c>
    </row>
    <row r="26" spans="1:11" s="15" customFormat="1" ht="15" thickBot="1">
      <c r="A26" s="213">
        <v>1</v>
      </c>
      <c r="B26" s="214">
        <v>2</v>
      </c>
      <c r="C26" s="163">
        <v>3</v>
      </c>
      <c r="D26" s="163">
        <v>4</v>
      </c>
      <c r="E26" s="1081">
        <v>5</v>
      </c>
      <c r="F26" s="1082">
        <v>5</v>
      </c>
      <c r="G26" s="216">
        <v>6</v>
      </c>
      <c r="J26" s="1079"/>
      <c r="K26" s="1079"/>
    </row>
    <row r="27" spans="1:11" ht="15">
      <c r="A27" s="122">
        <v>1</v>
      </c>
      <c r="B27" s="1087" t="s">
        <v>142</v>
      </c>
      <c r="C27" s="1088"/>
      <c r="D27" s="1088"/>
      <c r="E27" s="1088"/>
      <c r="F27" s="1088"/>
      <c r="G27" s="1089"/>
    </row>
    <row r="28" spans="1:11">
      <c r="A28" s="124"/>
      <c r="B28" s="217" t="s">
        <v>195</v>
      </c>
      <c r="C28" s="221"/>
      <c r="D28" s="221"/>
      <c r="E28" s="1083"/>
      <c r="F28" s="1084"/>
      <c r="G28" s="222"/>
    </row>
    <row r="29" spans="1:11">
      <c r="A29" s="124"/>
      <c r="B29" s="138" t="s">
        <v>196</v>
      </c>
      <c r="C29" s="48"/>
      <c r="D29" s="48"/>
      <c r="E29" s="954"/>
      <c r="F29" s="956"/>
      <c r="G29" s="50">
        <v>0</v>
      </c>
    </row>
    <row r="30" spans="1:11" ht="29.25" thickBot="1">
      <c r="A30" s="124"/>
      <c r="B30" s="138" t="s">
        <v>197</v>
      </c>
      <c r="C30" s="48"/>
      <c r="D30" s="48"/>
      <c r="E30" s="1085"/>
      <c r="F30" s="1086"/>
      <c r="G30" s="50">
        <v>0</v>
      </c>
    </row>
    <row r="31" spans="1:11" ht="15">
      <c r="A31" s="122">
        <v>2</v>
      </c>
      <c r="B31" s="1087" t="s">
        <v>147</v>
      </c>
      <c r="C31" s="1088"/>
      <c r="D31" s="1088"/>
      <c r="E31" s="1088"/>
      <c r="F31" s="1088"/>
      <c r="G31" s="1089"/>
    </row>
    <row r="32" spans="1:11">
      <c r="A32" s="124"/>
      <c r="B32" s="217" t="s">
        <v>195</v>
      </c>
      <c r="C32" s="221"/>
      <c r="D32" s="221"/>
      <c r="E32" s="1083"/>
      <c r="F32" s="1084"/>
      <c r="G32" s="222"/>
    </row>
    <row r="33" spans="1:7">
      <c r="A33" s="124"/>
      <c r="B33" s="138" t="s">
        <v>196</v>
      </c>
      <c r="C33" s="48"/>
      <c r="D33" s="48"/>
      <c r="E33" s="954"/>
      <c r="F33" s="956"/>
      <c r="G33" s="50">
        <v>0</v>
      </c>
    </row>
    <row r="34" spans="1:7" ht="29.25" thickBot="1">
      <c r="A34" s="124"/>
      <c r="B34" s="138" t="s">
        <v>197</v>
      </c>
      <c r="C34" s="48"/>
      <c r="D34" s="48"/>
      <c r="E34" s="1085"/>
      <c r="F34" s="1086"/>
      <c r="G34" s="50">
        <v>0</v>
      </c>
    </row>
    <row r="35" spans="1:7" ht="15">
      <c r="A35" s="122">
        <v>3</v>
      </c>
      <c r="B35" s="1087" t="s">
        <v>148</v>
      </c>
      <c r="C35" s="1088"/>
      <c r="D35" s="1088"/>
      <c r="E35" s="1088"/>
      <c r="F35" s="1088"/>
      <c r="G35" s="1089"/>
    </row>
    <row r="36" spans="1:7">
      <c r="A36" s="124"/>
      <c r="B36" s="217" t="s">
        <v>195</v>
      </c>
      <c r="C36" s="221"/>
      <c r="D36" s="221"/>
      <c r="E36" s="1083"/>
      <c r="F36" s="1084"/>
      <c r="G36" s="222"/>
    </row>
    <row r="37" spans="1:7">
      <c r="A37" s="124"/>
      <c r="B37" s="138" t="s">
        <v>196</v>
      </c>
      <c r="C37" s="48"/>
      <c r="D37" s="48"/>
      <c r="E37" s="954"/>
      <c r="F37" s="956"/>
      <c r="G37" s="50">
        <v>0</v>
      </c>
    </row>
    <row r="38" spans="1:7" ht="29.25" thickBot="1">
      <c r="A38" s="51"/>
      <c r="B38" s="151" t="s">
        <v>197</v>
      </c>
      <c r="C38" s="152"/>
      <c r="D38" s="152"/>
      <c r="E38" s="1085"/>
      <c r="F38" s="1086"/>
      <c r="G38" s="154">
        <v>0</v>
      </c>
    </row>
    <row r="39" spans="1:7" ht="33" customHeight="1" thickBot="1">
      <c r="A39" s="220">
        <v>4</v>
      </c>
      <c r="B39" s="1075" t="s">
        <v>194</v>
      </c>
      <c r="C39" s="927"/>
      <c r="D39" s="927"/>
      <c r="E39" s="927"/>
      <c r="F39" s="1078"/>
      <c r="G39" s="66">
        <f>SUM(G28:G38)</f>
        <v>0</v>
      </c>
    </row>
    <row r="40" spans="1:7">
      <c r="A40" s="27"/>
      <c r="B40" s="27"/>
      <c r="C40" s="27"/>
      <c r="D40" s="27"/>
      <c r="E40" s="27"/>
      <c r="F40" s="27"/>
      <c r="G40" s="27"/>
    </row>
    <row r="41" spans="1:7" ht="15" thickBot="1">
      <c r="A41" s="33" t="s">
        <v>193</v>
      </c>
      <c r="B41" s="27"/>
      <c r="C41" s="27"/>
      <c r="D41" s="27"/>
      <c r="E41" s="27"/>
      <c r="F41" s="27"/>
      <c r="G41" s="27"/>
    </row>
    <row r="42" spans="1:7" ht="43.5" thickBot="1">
      <c r="A42" s="199" t="s">
        <v>38</v>
      </c>
      <c r="B42" s="1067" t="s">
        <v>200</v>
      </c>
      <c r="C42" s="1068"/>
      <c r="D42" s="1068"/>
      <c r="E42" s="1068"/>
      <c r="F42" s="1069"/>
      <c r="G42" s="83" t="s">
        <v>141</v>
      </c>
    </row>
    <row r="43" spans="1:7" s="15" customFormat="1" ht="15" thickBot="1">
      <c r="A43" s="213">
        <v>1</v>
      </c>
      <c r="B43" s="1070">
        <v>2</v>
      </c>
      <c r="C43" s="1071"/>
      <c r="D43" s="1071"/>
      <c r="E43" s="1071"/>
      <c r="F43" s="1072"/>
      <c r="G43" s="216">
        <v>3</v>
      </c>
    </row>
    <row r="44" spans="1:7" ht="29.25" customHeight="1">
      <c r="A44" s="223">
        <v>1</v>
      </c>
      <c r="B44" s="1073" t="s">
        <v>320</v>
      </c>
      <c r="C44" s="1073"/>
      <c r="D44" s="1073"/>
      <c r="E44" s="1073"/>
      <c r="F44" s="1073"/>
      <c r="G44" s="60">
        <v>0</v>
      </c>
    </row>
    <row r="45" spans="1:7" ht="29.25" customHeight="1">
      <c r="A45" s="47">
        <v>2</v>
      </c>
      <c r="B45" s="1074" t="s">
        <v>194</v>
      </c>
      <c r="C45" s="1074"/>
      <c r="D45" s="1074"/>
      <c r="E45" s="1074"/>
      <c r="F45" s="1074"/>
      <c r="G45" s="50">
        <v>0</v>
      </c>
    </row>
    <row r="46" spans="1:7" ht="15" thickBot="1">
      <c r="A46" s="224" t="s">
        <v>0</v>
      </c>
      <c r="B46" s="1075" t="s">
        <v>201</v>
      </c>
      <c r="C46" s="1076"/>
      <c r="D46" s="1076"/>
      <c r="E46" s="1076"/>
      <c r="F46" s="1077"/>
      <c r="G46" s="66">
        <v>0</v>
      </c>
    </row>
    <row r="47" spans="1:7">
      <c r="A47" s="27"/>
      <c r="B47" s="27"/>
      <c r="C47" s="27"/>
      <c r="D47" s="27"/>
      <c r="E47" s="27"/>
      <c r="F47" s="27"/>
      <c r="G47" s="27"/>
    </row>
    <row r="48" spans="1:7">
      <c r="A48" s="27" t="s">
        <v>205</v>
      </c>
      <c r="B48" s="27"/>
      <c r="C48" s="27"/>
      <c r="D48" s="27"/>
      <c r="E48" s="27"/>
      <c r="F48" s="27"/>
      <c r="G48" s="27"/>
    </row>
    <row r="49" spans="1:7" ht="33.75" customHeight="1">
      <c r="A49" s="1066" t="s">
        <v>321</v>
      </c>
      <c r="B49" s="1066"/>
      <c r="C49" s="1066"/>
      <c r="D49" s="1066"/>
      <c r="E49" s="1066"/>
      <c r="F49" s="1066"/>
      <c r="G49" s="1066"/>
    </row>
    <row r="50" spans="1:7" hidden="1">
      <c r="A50" s="1066"/>
      <c r="B50" s="1066"/>
      <c r="C50" s="1066"/>
      <c r="D50" s="1066"/>
      <c r="E50" s="1066"/>
      <c r="F50" s="1066"/>
      <c r="G50" s="1066"/>
    </row>
  </sheetData>
  <mergeCells count="30">
    <mergeCell ref="E37:F37"/>
    <mergeCell ref="E38:F38"/>
    <mergeCell ref="B27:G27"/>
    <mergeCell ref="B31:G31"/>
    <mergeCell ref="B35:G35"/>
    <mergeCell ref="E32:F32"/>
    <mergeCell ref="E33:F33"/>
    <mergeCell ref="E34:F34"/>
    <mergeCell ref="B22:F22"/>
    <mergeCell ref="A1:G1"/>
    <mergeCell ref="A2:G2"/>
    <mergeCell ref="B39:F39"/>
    <mergeCell ref="J26:K26"/>
    <mergeCell ref="A4:G4"/>
    <mergeCell ref="A24:G24"/>
    <mergeCell ref="E25:F25"/>
    <mergeCell ref="E26:F26"/>
    <mergeCell ref="E28:F28"/>
    <mergeCell ref="E29:F29"/>
    <mergeCell ref="E30:F30"/>
    <mergeCell ref="B7:G7"/>
    <mergeCell ref="B12:G12"/>
    <mergeCell ref="B17:G17"/>
    <mergeCell ref="E36:F36"/>
    <mergeCell ref="A49:G50"/>
    <mergeCell ref="B42:F42"/>
    <mergeCell ref="B43:F43"/>
    <mergeCell ref="B44:F44"/>
    <mergeCell ref="B45:F45"/>
    <mergeCell ref="B46:F46"/>
  </mergeCells>
  <phoneticPr fontId="2" type="noConversion"/>
  <printOptions horizontalCentered="1"/>
  <pageMargins left="0" right="0" top="0.75" bottom="0.75" header="0.3" footer="0.3"/>
  <pageSetup paperSize="9" orientation="portrait" r:id="rId1"/>
  <headerFooter alignWithMargins="0">
    <oddHeader>&amp;L&amp;"Times New Roman,Regular"&amp;10Bank/Savings house__________________________&amp;R&amp;"Times New Roman,Regular"&amp;10 RI Form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4"/>
  <sheetViews>
    <sheetView topLeftCell="A19" zoomScale="90" zoomScaleNormal="90" workbookViewId="0">
      <selection activeCell="D27" sqref="D27"/>
    </sheetView>
  </sheetViews>
  <sheetFormatPr defaultRowHeight="14.25"/>
  <cols>
    <col min="1" max="1" width="3.42578125" style="2" customWidth="1"/>
    <col min="2" max="2" width="6" style="2" customWidth="1"/>
    <col min="3" max="3" width="52" style="2" customWidth="1"/>
    <col min="4" max="4" width="15" style="2" customWidth="1"/>
    <col min="5" max="5" width="15.85546875" style="2" customWidth="1"/>
    <col min="6" max="6" width="17.28515625" style="2" customWidth="1"/>
    <col min="7" max="7" width="17.85546875" style="2" customWidth="1"/>
    <col min="8" max="8" width="16.85546875" style="2" customWidth="1"/>
    <col min="9" max="16384" width="9.140625" style="2"/>
  </cols>
  <sheetData>
    <row r="1" spans="2:8" s="1" customFormat="1">
      <c r="B1" s="1093" t="s">
        <v>34</v>
      </c>
      <c r="C1" s="1093"/>
      <c r="D1" s="1093"/>
      <c r="E1" s="1093"/>
      <c r="F1" s="1093"/>
      <c r="G1" s="1093"/>
      <c r="H1" s="1093"/>
    </row>
    <row r="2" spans="2:8">
      <c r="B2" s="1094" t="s">
        <v>322</v>
      </c>
      <c r="C2" s="1094"/>
      <c r="D2" s="1094"/>
      <c r="E2" s="1094"/>
      <c r="F2" s="1094"/>
      <c r="G2" s="1094"/>
      <c r="H2" s="1094"/>
    </row>
    <row r="3" spans="2:8">
      <c r="B3" s="225"/>
      <c r="C3" s="225"/>
      <c r="D3" s="225"/>
      <c r="E3" s="225"/>
      <c r="F3" s="225"/>
      <c r="G3" s="225"/>
      <c r="H3" s="225"/>
    </row>
    <row r="4" spans="2:8">
      <c r="B4" s="225"/>
      <c r="C4" s="225"/>
      <c r="D4" s="225"/>
      <c r="E4" s="225"/>
      <c r="F4" s="225"/>
      <c r="G4" s="226" t="s">
        <v>37</v>
      </c>
      <c r="H4" s="227"/>
    </row>
    <row r="5" spans="2:8" ht="18" customHeight="1" thickBot="1">
      <c r="B5" s="1095" t="s">
        <v>209</v>
      </c>
      <c r="C5" s="1095"/>
      <c r="D5" s="1095"/>
      <c r="E5" s="1095"/>
      <c r="F5" s="1095"/>
      <c r="G5" s="1095"/>
      <c r="H5" s="227"/>
    </row>
    <row r="6" spans="2:8" s="1" customFormat="1" ht="79.5" customHeight="1" thickBot="1">
      <c r="B6" s="228" t="s">
        <v>54</v>
      </c>
      <c r="C6" s="229" t="s">
        <v>39</v>
      </c>
      <c r="D6" s="229" t="s">
        <v>210</v>
      </c>
      <c r="E6" s="229" t="s">
        <v>211</v>
      </c>
      <c r="F6" s="229" t="s">
        <v>212</v>
      </c>
      <c r="G6" s="230" t="s">
        <v>141</v>
      </c>
      <c r="H6" s="231"/>
    </row>
    <row r="7" spans="2:8" ht="15.75" customHeight="1" thickBot="1">
      <c r="B7" s="232">
        <v>1</v>
      </c>
      <c r="C7" s="233">
        <v>2</v>
      </c>
      <c r="D7" s="233">
        <v>3</v>
      </c>
      <c r="E7" s="233">
        <v>4</v>
      </c>
      <c r="F7" s="234" t="s">
        <v>25</v>
      </c>
      <c r="G7" s="235" t="s">
        <v>213</v>
      </c>
      <c r="H7" s="227"/>
    </row>
    <row r="8" spans="2:8">
      <c r="B8" s="236">
        <v>1</v>
      </c>
      <c r="C8" s="237" t="s">
        <v>214</v>
      </c>
      <c r="D8" s="238"/>
      <c r="E8" s="239"/>
      <c r="F8" s="238">
        <f>D8*E8</f>
        <v>0</v>
      </c>
      <c r="G8" s="240">
        <f>F8*8%</f>
        <v>0</v>
      </c>
      <c r="H8" s="227"/>
    </row>
    <row r="9" spans="2:8" ht="42.75" customHeight="1">
      <c r="B9" s="241">
        <v>2</v>
      </c>
      <c r="C9" s="242" t="s">
        <v>215</v>
      </c>
      <c r="D9" s="243"/>
      <c r="E9" s="244"/>
      <c r="F9" s="243">
        <f>D9*E9</f>
        <v>0</v>
      </c>
      <c r="G9" s="245">
        <f>F9*8%</f>
        <v>0</v>
      </c>
      <c r="H9" s="227"/>
    </row>
    <row r="10" spans="2:8" ht="28.5">
      <c r="B10" s="241">
        <v>3</v>
      </c>
      <c r="C10" s="242" t="s">
        <v>216</v>
      </c>
      <c r="D10" s="243"/>
      <c r="E10" s="244"/>
      <c r="F10" s="243">
        <f>D10*E10</f>
        <v>0</v>
      </c>
      <c r="G10" s="245">
        <f>F10*8%</f>
        <v>0</v>
      </c>
      <c r="H10" s="227"/>
    </row>
    <row r="11" spans="2:8" ht="15" thickBot="1">
      <c r="B11" s="246">
        <v>4</v>
      </c>
      <c r="C11" s="247" t="s">
        <v>217</v>
      </c>
      <c r="D11" s="248"/>
      <c r="E11" s="249"/>
      <c r="F11" s="248">
        <f>D11*E11</f>
        <v>0</v>
      </c>
      <c r="G11" s="250">
        <f>F11*8%</f>
        <v>0</v>
      </c>
      <c r="H11" s="227"/>
    </row>
    <row r="12" spans="2:8" s="1" customFormat="1" ht="15" thickBot="1">
      <c r="B12" s="251">
        <v>5</v>
      </c>
      <c r="C12" s="1096" t="s">
        <v>218</v>
      </c>
      <c r="D12" s="1096"/>
      <c r="E12" s="1096"/>
      <c r="F12" s="1096"/>
      <c r="G12" s="252">
        <f>G8+G9+G10+G11</f>
        <v>0</v>
      </c>
      <c r="H12" s="231"/>
    </row>
    <row r="13" spans="2:8">
      <c r="B13" s="227"/>
      <c r="C13" s="227"/>
      <c r="D13" s="227"/>
      <c r="E13" s="227"/>
      <c r="F13" s="227"/>
      <c r="G13" s="227"/>
      <c r="H13" s="227"/>
    </row>
    <row r="14" spans="2:8">
      <c r="B14" s="227"/>
      <c r="C14" s="227"/>
      <c r="D14" s="227"/>
      <c r="E14" s="227"/>
      <c r="F14" s="227"/>
      <c r="G14" s="227"/>
      <c r="H14" s="227"/>
    </row>
    <row r="15" spans="2:8" s="1" customFormat="1" ht="15.75" customHeight="1" thickBot="1">
      <c r="B15" s="1097" t="s">
        <v>219</v>
      </c>
      <c r="C15" s="1097"/>
      <c r="D15" s="1097"/>
      <c r="E15" s="1097"/>
      <c r="F15" s="1097"/>
      <c r="G15" s="1097"/>
      <c r="H15" s="253"/>
    </row>
    <row r="16" spans="2:8" s="1" customFormat="1" ht="34.5" customHeight="1" thickBot="1">
      <c r="B16" s="228" t="s">
        <v>220</v>
      </c>
      <c r="C16" s="229" t="s">
        <v>221</v>
      </c>
      <c r="D16" s="229" t="s">
        <v>167</v>
      </c>
      <c r="E16" s="229" t="s">
        <v>40</v>
      </c>
      <c r="F16" s="1098" t="s">
        <v>140</v>
      </c>
      <c r="G16" s="1099"/>
      <c r="H16" s="254"/>
    </row>
    <row r="17" spans="2:8" ht="15" thickBot="1">
      <c r="B17" s="255">
        <v>1</v>
      </c>
      <c r="C17" s="256">
        <v>2</v>
      </c>
      <c r="D17" s="256">
        <v>3</v>
      </c>
      <c r="E17" s="256">
        <v>4</v>
      </c>
      <c r="F17" s="1100" t="s">
        <v>25</v>
      </c>
      <c r="G17" s="1101"/>
      <c r="H17" s="257"/>
    </row>
    <row r="18" spans="2:8" ht="15" customHeight="1">
      <c r="B18" s="236">
        <v>1</v>
      </c>
      <c r="C18" s="1102" t="s">
        <v>222</v>
      </c>
      <c r="D18" s="1103"/>
      <c r="E18" s="1103"/>
      <c r="F18" s="1103"/>
      <c r="G18" s="1104"/>
      <c r="H18" s="258"/>
    </row>
    <row r="19" spans="2:8" ht="15" customHeight="1">
      <c r="B19" s="241"/>
      <c r="C19" s="259" t="s">
        <v>223</v>
      </c>
      <c r="D19" s="243"/>
      <c r="E19" s="260">
        <v>5.0000000000000001E-3</v>
      </c>
      <c r="F19" s="1105">
        <f>D19*E19</f>
        <v>0</v>
      </c>
      <c r="G19" s="1106"/>
      <c r="H19" s="258"/>
    </row>
    <row r="20" spans="2:8" ht="15" customHeight="1">
      <c r="B20" s="241"/>
      <c r="C20" s="259" t="s">
        <v>224</v>
      </c>
      <c r="D20" s="243"/>
      <c r="E20" s="244">
        <v>0.01</v>
      </c>
      <c r="F20" s="1105">
        <f>D20*E20</f>
        <v>0</v>
      </c>
      <c r="G20" s="1106"/>
      <c r="H20" s="258"/>
    </row>
    <row r="21" spans="2:8" ht="15" customHeight="1">
      <c r="B21" s="241"/>
      <c r="C21" s="259" t="s">
        <v>225</v>
      </c>
      <c r="D21" s="243"/>
      <c r="E21" s="261" t="s">
        <v>226</v>
      </c>
      <c r="F21" s="1105">
        <v>0</v>
      </c>
      <c r="G21" s="1106"/>
      <c r="H21" s="258"/>
    </row>
    <row r="22" spans="2:8" ht="15" customHeight="1">
      <c r="B22" s="262">
        <v>2</v>
      </c>
      <c r="C22" s="1090" t="s">
        <v>227</v>
      </c>
      <c r="D22" s="1091"/>
      <c r="E22" s="1091"/>
      <c r="F22" s="1091"/>
      <c r="G22" s="1092"/>
      <c r="H22" s="258"/>
    </row>
    <row r="23" spans="2:8" ht="15" customHeight="1">
      <c r="B23" s="241"/>
      <c r="C23" s="259" t="s">
        <v>223</v>
      </c>
      <c r="D23" s="243"/>
      <c r="E23" s="244">
        <v>0.02</v>
      </c>
      <c r="F23" s="1105">
        <f>D23*E23</f>
        <v>0</v>
      </c>
      <c r="G23" s="1106"/>
      <c r="H23" s="258"/>
    </row>
    <row r="24" spans="2:8" ht="15" customHeight="1">
      <c r="B24" s="241"/>
      <c r="C24" s="259" t="s">
        <v>224</v>
      </c>
      <c r="D24" s="243"/>
      <c r="E24" s="244">
        <v>0.05</v>
      </c>
      <c r="F24" s="1105">
        <f>D24*E24</f>
        <v>0</v>
      </c>
      <c r="G24" s="1106"/>
      <c r="H24" s="258"/>
    </row>
    <row r="25" spans="2:8" ht="15" thickBot="1">
      <c r="B25" s="246"/>
      <c r="C25" s="259" t="s">
        <v>225</v>
      </c>
      <c r="D25" s="248"/>
      <c r="E25" s="263" t="s">
        <v>228</v>
      </c>
      <c r="F25" s="1110">
        <v>0</v>
      </c>
      <c r="G25" s="1111"/>
      <c r="H25" s="258"/>
    </row>
    <row r="26" spans="2:8" s="1" customFormat="1" ht="30" customHeight="1" thickBot="1">
      <c r="B26" s="264">
        <v>3</v>
      </c>
      <c r="C26" s="1107" t="s">
        <v>323</v>
      </c>
      <c r="D26" s="1108"/>
      <c r="E26" s="1109"/>
      <c r="F26" s="1112">
        <f>F19+F20+F21+F23+F24+F25</f>
        <v>0</v>
      </c>
      <c r="G26" s="1113"/>
      <c r="H26" s="265"/>
    </row>
    <row r="27" spans="2:8">
      <c r="B27" s="227"/>
      <c r="C27" s="227"/>
      <c r="D27" s="227"/>
      <c r="E27" s="227"/>
      <c r="F27" s="227"/>
      <c r="G27" s="227"/>
      <c r="H27" s="227"/>
    </row>
    <row r="28" spans="2:8">
      <c r="B28" s="227"/>
      <c r="C28" s="227"/>
      <c r="D28" s="227"/>
      <c r="E28" s="227"/>
      <c r="F28" s="227"/>
      <c r="G28" s="227"/>
      <c r="H28" s="227"/>
    </row>
    <row r="29" spans="2:8" ht="18" customHeight="1" thickBot="1">
      <c r="B29" s="1114" t="s">
        <v>229</v>
      </c>
      <c r="C29" s="1114"/>
      <c r="D29" s="1114"/>
      <c r="E29" s="1114"/>
      <c r="F29" s="1114"/>
      <c r="G29" s="1114"/>
      <c r="H29" s="1114"/>
    </row>
    <row r="30" spans="2:8" s="1" customFormat="1" ht="63" customHeight="1" thickBot="1">
      <c r="B30" s="228" t="s">
        <v>54</v>
      </c>
      <c r="C30" s="229" t="s">
        <v>39</v>
      </c>
      <c r="D30" s="229" t="s">
        <v>230</v>
      </c>
      <c r="E30" s="229" t="s">
        <v>167</v>
      </c>
      <c r="F30" s="229" t="s">
        <v>40</v>
      </c>
      <c r="G30" s="229" t="s">
        <v>231</v>
      </c>
      <c r="H30" s="230" t="s">
        <v>232</v>
      </c>
    </row>
    <row r="31" spans="2:8" s="3" customFormat="1" ht="15" thickBot="1">
      <c r="B31" s="232">
        <v>1</v>
      </c>
      <c r="C31" s="233">
        <v>2</v>
      </c>
      <c r="D31" s="233">
        <v>3</v>
      </c>
      <c r="E31" s="233">
        <v>4</v>
      </c>
      <c r="F31" s="234">
        <v>5</v>
      </c>
      <c r="G31" s="233" t="s">
        <v>233</v>
      </c>
      <c r="H31" s="235" t="s">
        <v>234</v>
      </c>
    </row>
    <row r="32" spans="2:8" ht="15" customHeight="1">
      <c r="B32" s="266">
        <v>1</v>
      </c>
      <c r="C32" s="1115" t="s">
        <v>235</v>
      </c>
      <c r="D32" s="1116"/>
      <c r="E32" s="1116"/>
      <c r="F32" s="1116"/>
      <c r="G32" s="1116"/>
      <c r="H32" s="1117"/>
    </row>
    <row r="33" spans="2:8" ht="15" customHeight="1">
      <c r="B33" s="262"/>
      <c r="C33" s="267" t="s">
        <v>223</v>
      </c>
      <c r="D33" s="268"/>
      <c r="E33" s="269"/>
      <c r="F33" s="269">
        <v>0</v>
      </c>
      <c r="G33" s="270">
        <f>E33*F33</f>
        <v>0</v>
      </c>
      <c r="H33" s="271">
        <f>D33+G33</f>
        <v>0</v>
      </c>
    </row>
    <row r="34" spans="2:8" ht="15" customHeight="1">
      <c r="B34" s="262"/>
      <c r="C34" s="267" t="s">
        <v>236</v>
      </c>
      <c r="D34" s="268"/>
      <c r="E34" s="269"/>
      <c r="F34" s="269">
        <v>5.0000000000000001E-3</v>
      </c>
      <c r="G34" s="270">
        <f>E34*F34</f>
        <v>0</v>
      </c>
      <c r="H34" s="271">
        <f t="shared" ref="H34:H35" si="0">D34+G34</f>
        <v>0</v>
      </c>
    </row>
    <row r="35" spans="2:8" ht="15" customHeight="1" thickBot="1">
      <c r="B35" s="272"/>
      <c r="C35" s="273" t="s">
        <v>237</v>
      </c>
      <c r="D35" s="274"/>
      <c r="E35" s="275"/>
      <c r="F35" s="275">
        <v>1.4999999999999999E-2</v>
      </c>
      <c r="G35" s="276">
        <f>E35*F35</f>
        <v>0</v>
      </c>
      <c r="H35" s="271">
        <f t="shared" si="0"/>
        <v>0</v>
      </c>
    </row>
    <row r="36" spans="2:8" ht="15" customHeight="1">
      <c r="B36" s="266">
        <v>2</v>
      </c>
      <c r="C36" s="1115" t="s">
        <v>227</v>
      </c>
      <c r="D36" s="1116"/>
      <c r="E36" s="1116"/>
      <c r="F36" s="1116"/>
      <c r="G36" s="1116"/>
      <c r="H36" s="1117"/>
    </row>
    <row r="37" spans="2:8" ht="15" customHeight="1">
      <c r="B37" s="262"/>
      <c r="C37" s="267" t="s">
        <v>223</v>
      </c>
      <c r="D37" s="268"/>
      <c r="E37" s="269"/>
      <c r="F37" s="269">
        <v>0.01</v>
      </c>
      <c r="G37" s="270">
        <f>E37*F37</f>
        <v>0</v>
      </c>
      <c r="H37" s="271">
        <f>D37+G37</f>
        <v>0</v>
      </c>
    </row>
    <row r="38" spans="2:8" ht="15" customHeight="1">
      <c r="B38" s="262"/>
      <c r="C38" s="267" t="s">
        <v>236</v>
      </c>
      <c r="D38" s="268"/>
      <c r="E38" s="269"/>
      <c r="F38" s="269">
        <v>0.05</v>
      </c>
      <c r="G38" s="270">
        <f t="shared" ref="G38:G39" si="1">E38*F38</f>
        <v>0</v>
      </c>
      <c r="H38" s="271">
        <f t="shared" ref="H38:H39" si="2">D38+G38</f>
        <v>0</v>
      </c>
    </row>
    <row r="39" spans="2:8" ht="15" customHeight="1" thickBot="1">
      <c r="B39" s="272"/>
      <c r="C39" s="273" t="s">
        <v>237</v>
      </c>
      <c r="D39" s="274"/>
      <c r="E39" s="275"/>
      <c r="F39" s="275">
        <v>7.4999999999999997E-2</v>
      </c>
      <c r="G39" s="270">
        <f t="shared" si="1"/>
        <v>0</v>
      </c>
      <c r="H39" s="271">
        <f t="shared" si="2"/>
        <v>0</v>
      </c>
    </row>
    <row r="40" spans="2:8" ht="15" customHeight="1">
      <c r="B40" s="266">
        <v>3</v>
      </c>
      <c r="C40" s="1115" t="s">
        <v>238</v>
      </c>
      <c r="D40" s="1116"/>
      <c r="E40" s="1116"/>
      <c r="F40" s="1116"/>
      <c r="G40" s="1116"/>
      <c r="H40" s="1117"/>
    </row>
    <row r="41" spans="2:8" ht="15" customHeight="1">
      <c r="B41" s="262"/>
      <c r="C41" s="267" t="s">
        <v>223</v>
      </c>
      <c r="D41" s="268"/>
      <c r="E41" s="277"/>
      <c r="F41" s="277">
        <v>0.06</v>
      </c>
      <c r="G41" s="270">
        <f>E41*F41</f>
        <v>0</v>
      </c>
      <c r="H41" s="271">
        <f>D41+G41</f>
        <v>0</v>
      </c>
    </row>
    <row r="42" spans="2:8" ht="15" customHeight="1">
      <c r="B42" s="262"/>
      <c r="C42" s="267" t="s">
        <v>236</v>
      </c>
      <c r="D42" s="268"/>
      <c r="E42" s="277"/>
      <c r="F42" s="277">
        <v>0.08</v>
      </c>
      <c r="G42" s="270">
        <f t="shared" ref="G42:G43" si="3">E42*F42</f>
        <v>0</v>
      </c>
      <c r="H42" s="271">
        <f t="shared" ref="H42:H43" si="4">D42+G42</f>
        <v>0</v>
      </c>
    </row>
    <row r="43" spans="2:8" ht="15" customHeight="1" thickBot="1">
      <c r="B43" s="272"/>
      <c r="C43" s="273" t="s">
        <v>237</v>
      </c>
      <c r="D43" s="274"/>
      <c r="E43" s="278"/>
      <c r="F43" s="278">
        <v>0.1</v>
      </c>
      <c r="G43" s="270">
        <f t="shared" si="3"/>
        <v>0</v>
      </c>
      <c r="H43" s="271">
        <f t="shared" si="4"/>
        <v>0</v>
      </c>
    </row>
    <row r="44" spans="2:8" ht="15" customHeight="1">
      <c r="B44" s="266">
        <v>4</v>
      </c>
      <c r="C44" s="1115" t="s">
        <v>239</v>
      </c>
      <c r="D44" s="1116"/>
      <c r="E44" s="1116"/>
      <c r="F44" s="1116"/>
      <c r="G44" s="1116"/>
      <c r="H44" s="1117"/>
    </row>
    <row r="45" spans="2:8" ht="15" customHeight="1">
      <c r="B45" s="262"/>
      <c r="C45" s="267" t="s">
        <v>223</v>
      </c>
      <c r="D45" s="268"/>
      <c r="E45" s="277"/>
      <c r="F45" s="277">
        <v>7.0000000000000007E-2</v>
      </c>
      <c r="G45" s="270">
        <f>E45*F45</f>
        <v>0</v>
      </c>
      <c r="H45" s="271">
        <f>D45+G45</f>
        <v>0</v>
      </c>
    </row>
    <row r="46" spans="2:8" ht="15" customHeight="1">
      <c r="B46" s="262"/>
      <c r="C46" s="267" t="s">
        <v>236</v>
      </c>
      <c r="D46" s="268"/>
      <c r="E46" s="277"/>
      <c r="F46" s="277">
        <v>7.0000000000000007E-2</v>
      </c>
      <c r="G46" s="270">
        <f t="shared" ref="G46:G47" si="5">E46*F46</f>
        <v>0</v>
      </c>
      <c r="H46" s="271">
        <f t="shared" ref="H46:H47" si="6">D46+G46</f>
        <v>0</v>
      </c>
    </row>
    <row r="47" spans="2:8" ht="15" customHeight="1" thickBot="1">
      <c r="B47" s="272"/>
      <c r="C47" s="273" t="s">
        <v>237</v>
      </c>
      <c r="D47" s="274"/>
      <c r="E47" s="278"/>
      <c r="F47" s="278">
        <v>0.08</v>
      </c>
      <c r="G47" s="270">
        <f t="shared" si="5"/>
        <v>0</v>
      </c>
      <c r="H47" s="271">
        <f t="shared" si="6"/>
        <v>0</v>
      </c>
    </row>
    <row r="48" spans="2:8" ht="15" customHeight="1">
      <c r="B48" s="279">
        <v>5</v>
      </c>
      <c r="C48" s="1115" t="s">
        <v>240</v>
      </c>
      <c r="D48" s="1116"/>
      <c r="E48" s="1116"/>
      <c r="F48" s="1116"/>
      <c r="G48" s="1116"/>
      <c r="H48" s="1117"/>
    </row>
    <row r="49" spans="2:8" ht="15" customHeight="1">
      <c r="B49" s="262"/>
      <c r="C49" s="267" t="s">
        <v>223</v>
      </c>
      <c r="D49" s="268"/>
      <c r="E49" s="277"/>
      <c r="F49" s="277">
        <v>0.1</v>
      </c>
      <c r="G49" s="270">
        <f>E49*F49</f>
        <v>0</v>
      </c>
      <c r="H49" s="271">
        <f>D49+G49</f>
        <v>0</v>
      </c>
    </row>
    <row r="50" spans="2:8">
      <c r="B50" s="262"/>
      <c r="C50" s="267" t="s">
        <v>236</v>
      </c>
      <c r="D50" s="268"/>
      <c r="E50" s="277"/>
      <c r="F50" s="277">
        <v>0.12</v>
      </c>
      <c r="G50" s="270">
        <f t="shared" ref="G50:G51" si="7">E50*F50</f>
        <v>0</v>
      </c>
      <c r="H50" s="271">
        <f t="shared" ref="H50:H51" si="8">D50+G50</f>
        <v>0</v>
      </c>
    </row>
    <row r="51" spans="2:8" ht="15" thickBot="1">
      <c r="B51" s="272"/>
      <c r="C51" s="273" t="s">
        <v>237</v>
      </c>
      <c r="D51" s="274"/>
      <c r="E51" s="278"/>
      <c r="F51" s="278">
        <v>0.15</v>
      </c>
      <c r="G51" s="270">
        <f t="shared" si="7"/>
        <v>0</v>
      </c>
      <c r="H51" s="271">
        <f t="shared" si="8"/>
        <v>0</v>
      </c>
    </row>
    <row r="52" spans="2:8" ht="31.5" customHeight="1" thickBot="1">
      <c r="B52" s="280">
        <v>6</v>
      </c>
      <c r="C52" s="1107" t="s">
        <v>324</v>
      </c>
      <c r="D52" s="1108"/>
      <c r="E52" s="1108"/>
      <c r="F52" s="1108"/>
      <c r="G52" s="1109"/>
      <c r="H52" s="281">
        <f>H33+H34+H35+H37+H38+H39+H41+H42+H43+H45+H46+H47+H49+H50+H51</f>
        <v>0</v>
      </c>
    </row>
    <row r="53" spans="2:8">
      <c r="B53" s="227"/>
      <c r="C53" s="227"/>
      <c r="D53" s="227"/>
      <c r="E53" s="227"/>
      <c r="F53" s="227"/>
      <c r="G53" s="227"/>
      <c r="H53" s="227"/>
    </row>
    <row r="54" spans="2:8">
      <c r="B54" s="227"/>
      <c r="C54" s="227"/>
      <c r="D54" s="227"/>
      <c r="E54" s="227"/>
      <c r="F54" s="227"/>
      <c r="G54" s="227"/>
      <c r="H54" s="227"/>
    </row>
  </sheetData>
  <mergeCells count="24">
    <mergeCell ref="C52:G52"/>
    <mergeCell ref="F23:G23"/>
    <mergeCell ref="F24:G24"/>
    <mergeCell ref="F25:G25"/>
    <mergeCell ref="C26:E26"/>
    <mergeCell ref="F26:G26"/>
    <mergeCell ref="B29:H29"/>
    <mergeCell ref="C32:H32"/>
    <mergeCell ref="C36:H36"/>
    <mergeCell ref="C40:H40"/>
    <mergeCell ref="C44:H44"/>
    <mergeCell ref="C48:H48"/>
    <mergeCell ref="C22:G22"/>
    <mergeCell ref="B1:H1"/>
    <mergeCell ref="B2:H2"/>
    <mergeCell ref="B5:G5"/>
    <mergeCell ref="C12:F12"/>
    <mergeCell ref="B15:G15"/>
    <mergeCell ref="F16:G16"/>
    <mergeCell ref="F17:G17"/>
    <mergeCell ref="C18:G18"/>
    <mergeCell ref="F19:G19"/>
    <mergeCell ref="F20:G20"/>
    <mergeCell ref="F21:G21"/>
  </mergeCells>
  <pageMargins left="0.17" right="0.17" top="0.75" bottom="0.75" header="0.3" footer="0.3"/>
  <pageSetup paperSize="9" scale="69" fitToHeight="2" orientation="portrait" r:id="rId1"/>
  <headerFooter alignWithMargins="0">
    <oddHeader>&amp;L&amp;"Tahoma,Regular"&amp;10Bank/Savings  house____________________________&amp;R&amp;"Tahoma,Regular"&amp;10RDDS Form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zoomScale="90" zoomScaleNormal="90" workbookViewId="0">
      <selection activeCell="B31" sqref="B31"/>
    </sheetView>
  </sheetViews>
  <sheetFormatPr defaultRowHeight="14.25"/>
  <cols>
    <col min="1" max="1" width="5.7109375" style="14" customWidth="1"/>
    <col min="2" max="2" width="58.5703125" style="14" customWidth="1"/>
    <col min="3" max="3" width="15.28515625" style="14" customWidth="1"/>
    <col min="4" max="4" width="13.7109375" style="14" customWidth="1"/>
    <col min="5" max="5" width="14.7109375" style="14" customWidth="1"/>
    <col min="6" max="6" width="14.140625" style="14" customWidth="1"/>
    <col min="7" max="7" width="12.5703125" style="14" customWidth="1"/>
    <col min="8" max="16384" width="9.140625" style="14"/>
  </cols>
  <sheetData>
    <row r="1" spans="1:5">
      <c r="A1" s="846" t="s">
        <v>34</v>
      </c>
      <c r="B1" s="846"/>
      <c r="C1" s="846"/>
      <c r="D1" s="846"/>
      <c r="E1" s="846"/>
    </row>
    <row r="2" spans="1:5">
      <c r="A2" s="938" t="s">
        <v>325</v>
      </c>
      <c r="B2" s="846"/>
      <c r="C2" s="846"/>
      <c r="D2" s="846"/>
      <c r="E2" s="846"/>
    </row>
    <row r="3" spans="1:5">
      <c r="A3" s="212"/>
      <c r="B3" s="212"/>
      <c r="C3" s="212"/>
      <c r="D3" s="212"/>
      <c r="E3" s="212"/>
    </row>
    <row r="4" spans="1:5">
      <c r="A4" s="33"/>
      <c r="B4" s="27"/>
      <c r="C4" s="27"/>
      <c r="D4" s="27"/>
      <c r="E4" s="27"/>
    </row>
    <row r="5" spans="1:5" ht="15" thickBot="1">
      <c r="A5" s="33" t="s">
        <v>176</v>
      </c>
      <c r="B5" s="27"/>
      <c r="C5" s="27"/>
      <c r="D5" s="27"/>
      <c r="E5" s="282" t="s">
        <v>37</v>
      </c>
    </row>
    <row r="6" spans="1:5" ht="29.25" thickBot="1">
      <c r="A6" s="199" t="s">
        <v>38</v>
      </c>
      <c r="B6" s="81" t="s">
        <v>39</v>
      </c>
      <c r="C6" s="81" t="s">
        <v>40</v>
      </c>
      <c r="D6" s="81" t="s">
        <v>36</v>
      </c>
      <c r="E6" s="83" t="s">
        <v>84</v>
      </c>
    </row>
    <row r="7" spans="1:5" ht="15" thickBot="1">
      <c r="A7" s="99">
        <v>1</v>
      </c>
      <c r="B7" s="100">
        <v>2</v>
      </c>
      <c r="C7" s="100">
        <v>3</v>
      </c>
      <c r="D7" s="100">
        <v>4</v>
      </c>
      <c r="E7" s="115" t="s">
        <v>25</v>
      </c>
    </row>
    <row r="8" spans="1:5" ht="15" customHeight="1">
      <c r="A8" s="283">
        <v>1</v>
      </c>
      <c r="B8" s="86" t="s">
        <v>53</v>
      </c>
      <c r="C8" s="284"/>
      <c r="D8" s="285"/>
      <c r="E8" s="286"/>
    </row>
    <row r="9" spans="1:5" ht="15" customHeight="1">
      <c r="A9" s="47">
        <v>2</v>
      </c>
      <c r="B9" s="49" t="s">
        <v>150</v>
      </c>
      <c r="C9" s="287"/>
      <c r="D9" s="288"/>
      <c r="E9" s="289"/>
    </row>
    <row r="10" spans="1:5">
      <c r="A10" s="61">
        <v>3</v>
      </c>
      <c r="B10" s="49" t="s">
        <v>175</v>
      </c>
      <c r="C10" s="287"/>
      <c r="D10" s="288"/>
      <c r="E10" s="289"/>
    </row>
    <row r="11" spans="1:5" ht="30" customHeight="1">
      <c r="A11" s="61">
        <v>4</v>
      </c>
      <c r="B11" s="49" t="s">
        <v>326</v>
      </c>
      <c r="C11" s="287"/>
      <c r="D11" s="288">
        <v>0</v>
      </c>
      <c r="E11" s="289"/>
    </row>
    <row r="12" spans="1:5" ht="33" customHeight="1">
      <c r="A12" s="47">
        <v>5</v>
      </c>
      <c r="B12" s="290" t="s">
        <v>291</v>
      </c>
      <c r="C12" s="287"/>
      <c r="D12" s="288">
        <v>0</v>
      </c>
      <c r="E12" s="289"/>
    </row>
    <row r="13" spans="1:5" ht="15" customHeight="1">
      <c r="A13" s="47"/>
      <c r="B13" s="291" t="s">
        <v>29</v>
      </c>
      <c r="C13" s="48"/>
      <c r="D13" s="292"/>
      <c r="E13" s="293">
        <v>0</v>
      </c>
    </row>
    <row r="14" spans="1:5" ht="15" customHeight="1">
      <c r="A14" s="47"/>
      <c r="B14" s="291" t="s">
        <v>30</v>
      </c>
      <c r="C14" s="48"/>
      <c r="D14" s="292"/>
      <c r="E14" s="293">
        <v>0</v>
      </c>
    </row>
    <row r="15" spans="1:5" ht="15" customHeight="1">
      <c r="A15" s="47"/>
      <c r="B15" s="291" t="s">
        <v>31</v>
      </c>
      <c r="C15" s="48"/>
      <c r="D15" s="292"/>
      <c r="E15" s="293">
        <v>0</v>
      </c>
    </row>
    <row r="16" spans="1:5" ht="15" customHeight="1">
      <c r="A16" s="47"/>
      <c r="B16" s="48" t="s">
        <v>5</v>
      </c>
      <c r="C16" s="294"/>
      <c r="D16" s="288"/>
      <c r="E16" s="293">
        <v>0</v>
      </c>
    </row>
    <row r="17" spans="1:5" ht="15" customHeight="1">
      <c r="A17" s="47">
        <v>6</v>
      </c>
      <c r="B17" s="48" t="s">
        <v>327</v>
      </c>
      <c r="C17" s="295"/>
      <c r="D17" s="292">
        <v>0</v>
      </c>
      <c r="E17" s="296"/>
    </row>
    <row r="18" spans="1:5" s="15" customFormat="1" ht="57">
      <c r="A18" s="124">
        <v>7</v>
      </c>
      <c r="B18" s="35" t="s">
        <v>328</v>
      </c>
      <c r="C18" s="297"/>
      <c r="D18" s="298">
        <v>0</v>
      </c>
      <c r="E18" s="299">
        <v>0</v>
      </c>
    </row>
    <row r="19" spans="1:5" ht="15" customHeight="1">
      <c r="A19" s="47"/>
      <c r="B19" s="291" t="s">
        <v>32</v>
      </c>
      <c r="C19" s="48"/>
      <c r="D19" s="292"/>
      <c r="E19" s="293">
        <v>0</v>
      </c>
    </row>
    <row r="20" spans="1:5" ht="15" customHeight="1">
      <c r="A20" s="47"/>
      <c r="B20" s="291" t="s">
        <v>32</v>
      </c>
      <c r="C20" s="48"/>
      <c r="D20" s="292"/>
      <c r="E20" s="293">
        <v>0</v>
      </c>
    </row>
    <row r="21" spans="1:5" ht="15" customHeight="1" thickBot="1">
      <c r="A21" s="62"/>
      <c r="B21" s="300" t="s">
        <v>5</v>
      </c>
      <c r="C21" s="152"/>
      <c r="D21" s="301"/>
      <c r="E21" s="302">
        <v>0</v>
      </c>
    </row>
    <row r="22" spans="1:5" ht="15" customHeight="1">
      <c r="A22" s="303" t="s">
        <v>186</v>
      </c>
      <c r="B22" s="304"/>
      <c r="C22" s="304"/>
      <c r="D22" s="305"/>
      <c r="E22" s="306"/>
    </row>
    <row r="23" spans="1:5" ht="15" customHeight="1">
      <c r="A23" s="303"/>
      <c r="B23" s="304"/>
      <c r="C23" s="304"/>
      <c r="D23" s="305"/>
      <c r="E23" s="306"/>
    </row>
    <row r="24" spans="1:5" ht="34.5" customHeight="1" thickBot="1">
      <c r="A24" s="1128" t="s">
        <v>202</v>
      </c>
      <c r="B24" s="1129"/>
      <c r="C24" s="1129"/>
      <c r="D24" s="1129"/>
      <c r="E24" s="1129"/>
    </row>
    <row r="25" spans="1:5" ht="29.25" thickBot="1">
      <c r="A25" s="199" t="s">
        <v>38</v>
      </c>
      <c r="B25" s="81" t="s">
        <v>203</v>
      </c>
      <c r="C25" s="81" t="s">
        <v>40</v>
      </c>
      <c r="D25" s="81" t="s">
        <v>140</v>
      </c>
      <c r="E25" s="83" t="s">
        <v>84</v>
      </c>
    </row>
    <row r="26" spans="1:5" ht="15" customHeight="1" thickBot="1">
      <c r="A26" s="113">
        <v>1</v>
      </c>
      <c r="B26" s="114">
        <v>2</v>
      </c>
      <c r="C26" s="114">
        <v>3</v>
      </c>
      <c r="D26" s="307">
        <v>4</v>
      </c>
      <c r="E26" s="115" t="s">
        <v>25</v>
      </c>
    </row>
    <row r="27" spans="1:5" s="15" customFormat="1" ht="15" customHeight="1">
      <c r="A27" s="116">
        <v>1</v>
      </c>
      <c r="B27" s="308" t="s">
        <v>29</v>
      </c>
      <c r="C27" s="117"/>
      <c r="D27" s="117">
        <v>0</v>
      </c>
      <c r="E27" s="118"/>
    </row>
    <row r="28" spans="1:5" ht="15" customHeight="1">
      <c r="A28" s="47"/>
      <c r="B28" s="291" t="s">
        <v>151</v>
      </c>
      <c r="C28" s="48"/>
      <c r="D28" s="48"/>
      <c r="E28" s="50"/>
    </row>
    <row r="29" spans="1:5" ht="15" customHeight="1">
      <c r="A29" s="47"/>
      <c r="B29" s="291" t="s">
        <v>152</v>
      </c>
      <c r="C29" s="48"/>
      <c r="D29" s="48"/>
      <c r="E29" s="50"/>
    </row>
    <row r="30" spans="1:5" s="15" customFormat="1" ht="15" customHeight="1">
      <c r="A30" s="124">
        <v>2</v>
      </c>
      <c r="B30" s="71" t="s">
        <v>30</v>
      </c>
      <c r="C30" s="35"/>
      <c r="D30" s="71">
        <v>0</v>
      </c>
      <c r="E30" s="72"/>
    </row>
    <row r="31" spans="1:5" ht="15" customHeight="1">
      <c r="A31" s="47"/>
      <c r="B31" s="291" t="s">
        <v>151</v>
      </c>
      <c r="C31" s="49"/>
      <c r="D31" s="48"/>
      <c r="E31" s="50"/>
    </row>
    <row r="32" spans="1:5" ht="15" customHeight="1">
      <c r="A32" s="47"/>
      <c r="B32" s="291" t="s">
        <v>152</v>
      </c>
      <c r="C32" s="49"/>
      <c r="D32" s="48"/>
      <c r="E32" s="50"/>
    </row>
    <row r="33" spans="1:5" s="15" customFormat="1" ht="15" customHeight="1">
      <c r="A33" s="124">
        <v>3</v>
      </c>
      <c r="B33" s="71" t="s">
        <v>31</v>
      </c>
      <c r="C33" s="35"/>
      <c r="D33" s="71">
        <v>0</v>
      </c>
      <c r="E33" s="72"/>
    </row>
    <row r="34" spans="1:5" ht="15" customHeight="1">
      <c r="A34" s="47"/>
      <c r="B34" s="291" t="s">
        <v>151</v>
      </c>
      <c r="C34" s="49"/>
      <c r="D34" s="48"/>
      <c r="E34" s="50"/>
    </row>
    <row r="35" spans="1:5" ht="15" customHeight="1">
      <c r="A35" s="47"/>
      <c r="B35" s="291" t="s">
        <v>152</v>
      </c>
      <c r="C35" s="309"/>
      <c r="D35" s="310"/>
      <c r="E35" s="50"/>
    </row>
    <row r="36" spans="1:5" ht="15" customHeight="1">
      <c r="A36" s="47">
        <v>4</v>
      </c>
      <c r="B36" s="48" t="s">
        <v>5</v>
      </c>
      <c r="C36" s="309"/>
      <c r="D36" s="310"/>
      <c r="E36" s="50"/>
    </row>
    <row r="37" spans="1:5" ht="15" customHeight="1">
      <c r="A37" s="47"/>
      <c r="B37" s="48"/>
      <c r="C37" s="309"/>
      <c r="D37" s="310"/>
      <c r="E37" s="50"/>
    </row>
    <row r="38" spans="1:5" ht="15" customHeight="1">
      <c r="A38" s="47"/>
      <c r="B38" s="48"/>
      <c r="C38" s="309"/>
      <c r="D38" s="310"/>
      <c r="E38" s="50"/>
    </row>
    <row r="39" spans="1:5" s="15" customFormat="1" ht="34.5" customHeight="1">
      <c r="A39" s="311" t="s">
        <v>0</v>
      </c>
      <c r="B39" s="312" t="s">
        <v>329</v>
      </c>
      <c r="C39" s="71"/>
      <c r="D39" s="71">
        <v>0</v>
      </c>
      <c r="E39" s="72"/>
    </row>
    <row r="40" spans="1:5" ht="15" customHeight="1">
      <c r="A40" s="47"/>
      <c r="B40" s="49" t="s">
        <v>29</v>
      </c>
      <c r="C40" s="309"/>
      <c r="D40" s="310"/>
      <c r="E40" s="50"/>
    </row>
    <row r="41" spans="1:5" ht="15" customHeight="1">
      <c r="A41" s="47"/>
      <c r="B41" s="49" t="s">
        <v>30</v>
      </c>
      <c r="C41" s="309"/>
      <c r="D41" s="310"/>
      <c r="E41" s="50"/>
    </row>
    <row r="42" spans="1:5" ht="15" customHeight="1">
      <c r="A42" s="47"/>
      <c r="B42" s="49" t="s">
        <v>31</v>
      </c>
      <c r="C42" s="309"/>
      <c r="D42" s="310"/>
      <c r="E42" s="50"/>
    </row>
    <row r="43" spans="1:5" ht="15" customHeight="1" thickBot="1">
      <c r="A43" s="51"/>
      <c r="B43" s="152" t="s">
        <v>5</v>
      </c>
      <c r="C43" s="313"/>
      <c r="D43" s="314"/>
      <c r="E43" s="53"/>
    </row>
    <row r="44" spans="1:5" ht="15" customHeight="1">
      <c r="A44" s="303"/>
      <c r="B44" s="304"/>
      <c r="C44" s="304"/>
      <c r="D44" s="305"/>
      <c r="E44" s="306"/>
    </row>
    <row r="45" spans="1:5" s="15" customFormat="1" ht="15" customHeight="1" thickBot="1">
      <c r="A45" s="315" t="s">
        <v>177</v>
      </c>
      <c r="B45" s="316"/>
      <c r="C45" s="316"/>
      <c r="D45" s="317"/>
      <c r="E45" s="318"/>
    </row>
    <row r="46" spans="1:5" s="28" customFormat="1" ht="32.25" customHeight="1" thickBot="1">
      <c r="A46" s="199" t="s">
        <v>38</v>
      </c>
      <c r="B46" s="81" t="s">
        <v>39</v>
      </c>
      <c r="C46" s="83" t="s">
        <v>84</v>
      </c>
      <c r="D46" s="83" t="s">
        <v>40</v>
      </c>
      <c r="E46" s="83" t="s">
        <v>141</v>
      </c>
    </row>
    <row r="47" spans="1:5" s="28" customFormat="1" ht="15" thickBot="1">
      <c r="A47" s="199">
        <v>1</v>
      </c>
      <c r="B47" s="81">
        <v>2</v>
      </c>
      <c r="C47" s="81">
        <v>3</v>
      </c>
      <c r="D47" s="81">
        <v>4</v>
      </c>
      <c r="E47" s="319" t="s">
        <v>25</v>
      </c>
    </row>
    <row r="48" spans="1:5">
      <c r="A48" s="283">
        <v>1</v>
      </c>
      <c r="B48" s="135" t="s">
        <v>330</v>
      </c>
      <c r="C48" s="135"/>
      <c r="D48" s="320">
        <v>2</v>
      </c>
      <c r="E48" s="321">
        <v>0</v>
      </c>
    </row>
    <row r="49" spans="1:6">
      <c r="A49" s="47">
        <v>2</v>
      </c>
      <c r="B49" s="49" t="s">
        <v>331</v>
      </c>
      <c r="C49" s="48"/>
      <c r="D49" s="48"/>
      <c r="E49" s="50">
        <v>0</v>
      </c>
    </row>
    <row r="50" spans="1:6">
      <c r="A50" s="47"/>
      <c r="B50" s="291" t="s">
        <v>332</v>
      </c>
      <c r="C50" s="48"/>
      <c r="D50" s="322">
        <v>2</v>
      </c>
      <c r="E50" s="50">
        <v>0</v>
      </c>
    </row>
    <row r="51" spans="1:6">
      <c r="A51" s="47"/>
      <c r="B51" s="291" t="s">
        <v>333</v>
      </c>
      <c r="C51" s="48"/>
      <c r="D51" s="322">
        <v>3</v>
      </c>
      <c r="E51" s="50">
        <v>0</v>
      </c>
    </row>
    <row r="52" spans="1:6">
      <c r="A52" s="47"/>
      <c r="B52" s="291" t="s">
        <v>334</v>
      </c>
      <c r="C52" s="48"/>
      <c r="D52" s="322">
        <v>4</v>
      </c>
      <c r="E52" s="50">
        <v>0</v>
      </c>
    </row>
    <row r="53" spans="1:6">
      <c r="A53" s="47"/>
      <c r="B53" s="291" t="s">
        <v>335</v>
      </c>
      <c r="C53" s="48"/>
      <c r="D53" s="322">
        <v>5</v>
      </c>
      <c r="E53" s="50">
        <v>0</v>
      </c>
    </row>
    <row r="54" spans="1:6">
      <c r="A54" s="47"/>
      <c r="B54" s="291" t="s">
        <v>336</v>
      </c>
      <c r="C54" s="48"/>
      <c r="D54" s="322">
        <v>6</v>
      </c>
      <c r="E54" s="50">
        <v>0</v>
      </c>
    </row>
    <row r="55" spans="1:6">
      <c r="A55" s="47"/>
      <c r="B55" s="291" t="s">
        <v>337</v>
      </c>
      <c r="C55" s="48"/>
      <c r="D55" s="322">
        <v>9</v>
      </c>
      <c r="E55" s="50">
        <v>0</v>
      </c>
    </row>
    <row r="56" spans="1:6" s="15" customFormat="1" ht="15" thickBot="1">
      <c r="A56" s="51">
        <v>3</v>
      </c>
      <c r="B56" s="1124" t="s">
        <v>153</v>
      </c>
      <c r="C56" s="1124"/>
      <c r="D56" s="1124"/>
      <c r="E56" s="53">
        <v>0</v>
      </c>
    </row>
    <row r="57" spans="1:6" ht="14.25" customHeight="1">
      <c r="A57" s="33"/>
      <c r="B57" s="27"/>
      <c r="C57" s="27"/>
      <c r="D57" s="27"/>
      <c r="E57" s="27"/>
    </row>
    <row r="58" spans="1:6" s="15" customFormat="1" ht="15" thickBot="1">
      <c r="A58" s="315" t="s">
        <v>204</v>
      </c>
      <c r="B58" s="323"/>
      <c r="C58" s="324"/>
      <c r="D58" s="324"/>
      <c r="E58" s="324"/>
    </row>
    <row r="59" spans="1:6" ht="43.5" thickBot="1">
      <c r="A59" s="199" t="s">
        <v>38</v>
      </c>
      <c r="B59" s="1127" t="s">
        <v>178</v>
      </c>
      <c r="C59" s="1127"/>
      <c r="D59" s="83" t="s">
        <v>141</v>
      </c>
      <c r="E59" s="325"/>
    </row>
    <row r="60" spans="1:6" ht="15" thickBot="1">
      <c r="A60" s="113">
        <v>1</v>
      </c>
      <c r="B60" s="1121">
        <v>2</v>
      </c>
      <c r="C60" s="1121"/>
      <c r="D60" s="326">
        <v>3</v>
      </c>
      <c r="E60" s="327"/>
    </row>
    <row r="61" spans="1:6">
      <c r="A61" s="328">
        <v>1</v>
      </c>
      <c r="B61" s="1122"/>
      <c r="C61" s="1123"/>
      <c r="D61" s="329"/>
      <c r="E61" s="327"/>
    </row>
    <row r="62" spans="1:6">
      <c r="A62" s="67">
        <v>2</v>
      </c>
      <c r="B62" s="1125"/>
      <c r="C62" s="1126"/>
      <c r="D62" s="50"/>
      <c r="E62" s="27"/>
    </row>
    <row r="63" spans="1:6">
      <c r="A63" s="67">
        <v>3</v>
      </c>
      <c r="B63" s="1125"/>
      <c r="C63" s="1126"/>
      <c r="D63" s="50"/>
      <c r="E63" s="27"/>
    </row>
    <row r="64" spans="1:6" ht="15" thickBot="1">
      <c r="A64" s="330" t="s">
        <v>5</v>
      </c>
      <c r="B64" s="1118"/>
      <c r="C64" s="1119"/>
      <c r="D64" s="144"/>
      <c r="E64" s="331"/>
      <c r="F64" s="29"/>
    </row>
    <row r="65" spans="1:6" ht="29.25" customHeight="1" thickBot="1">
      <c r="A65" s="207" t="s">
        <v>0</v>
      </c>
      <c r="B65" s="1120" t="s">
        <v>338</v>
      </c>
      <c r="C65" s="1120"/>
      <c r="D65" s="196">
        <v>0</v>
      </c>
      <c r="E65" s="331"/>
      <c r="F65" s="29"/>
    </row>
  </sheetData>
  <mergeCells count="11">
    <mergeCell ref="B64:C64"/>
    <mergeCell ref="B65:C65"/>
    <mergeCell ref="B60:C60"/>
    <mergeCell ref="B61:C61"/>
    <mergeCell ref="A1:E1"/>
    <mergeCell ref="A2:E2"/>
    <mergeCell ref="B56:D56"/>
    <mergeCell ref="B62:C62"/>
    <mergeCell ref="B63:C63"/>
    <mergeCell ref="B59:C59"/>
    <mergeCell ref="A24:E24"/>
  </mergeCells>
  <phoneticPr fontId="2" type="noConversion"/>
  <printOptions horizontalCentered="1"/>
  <pageMargins left="0.44" right="0.17" top="0.41" bottom="0.16" header="0.17" footer="0.16"/>
  <pageSetup paperSize="9" scale="97" fitToHeight="2" orientation="landscape" r:id="rId1"/>
  <headerFooter alignWithMargins="0">
    <oddHeader>&amp;L&amp;"Times New Roman,Regular"&amp;10Bank/Savings house____________________________&amp;R&amp;"Times New Roman,Regular"&amp;10 NLI Form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7"/>
  <sheetViews>
    <sheetView zoomScale="90" zoomScaleNormal="90" workbookViewId="0">
      <selection activeCell="G38" sqref="G38"/>
    </sheetView>
  </sheetViews>
  <sheetFormatPr defaultRowHeight="14.25"/>
  <cols>
    <col min="1" max="1" width="5.5703125" style="14" customWidth="1"/>
    <col min="2" max="2" width="19.28515625" style="14" customWidth="1"/>
    <col min="3" max="3" width="15" style="14" customWidth="1"/>
    <col min="4" max="5" width="11.140625" style="14" customWidth="1"/>
    <col min="6" max="6" width="9" style="14" customWidth="1"/>
    <col min="7" max="7" width="14.85546875" style="14" customWidth="1"/>
    <col min="8" max="8" width="10.85546875" style="14" customWidth="1"/>
    <col min="9" max="9" width="15.28515625" style="14" customWidth="1"/>
    <col min="10" max="10" width="15.7109375" style="14" customWidth="1"/>
    <col min="11" max="16384" width="9.140625" style="14"/>
  </cols>
  <sheetData>
    <row r="3" spans="1:10" s="15" customFormat="1">
      <c r="A3" s="846" t="s">
        <v>34</v>
      </c>
      <c r="B3" s="846"/>
      <c r="C3" s="846"/>
      <c r="D3" s="846"/>
      <c r="E3" s="846"/>
      <c r="F3" s="846"/>
      <c r="G3" s="846"/>
      <c r="H3" s="846"/>
      <c r="I3" s="846"/>
      <c r="J3" s="846"/>
    </row>
    <row r="4" spans="1:10">
      <c r="A4" s="938" t="s">
        <v>339</v>
      </c>
      <c r="B4" s="938"/>
      <c r="C4" s="938"/>
      <c r="D4" s="938"/>
      <c r="E4" s="938"/>
      <c r="F4" s="938"/>
      <c r="G4" s="938"/>
      <c r="H4" s="938"/>
      <c r="I4" s="938"/>
      <c r="J4" s="938"/>
    </row>
    <row r="5" spans="1:10" ht="15" thickBot="1">
      <c r="A5" s="27"/>
      <c r="B5" s="27"/>
      <c r="C5" s="27"/>
      <c r="D5" s="27"/>
      <c r="E5" s="27"/>
      <c r="F5" s="27"/>
      <c r="G5" s="27"/>
      <c r="H5" s="27"/>
      <c r="I5" s="27"/>
      <c r="J5" s="27" t="s">
        <v>37</v>
      </c>
    </row>
    <row r="6" spans="1:10" ht="30.75" customHeight="1">
      <c r="A6" s="1034" t="s">
        <v>38</v>
      </c>
      <c r="B6" s="978" t="s">
        <v>39</v>
      </c>
      <c r="C6" s="978" t="s">
        <v>166</v>
      </c>
      <c r="D6" s="978" t="s">
        <v>154</v>
      </c>
      <c r="E6" s="978"/>
      <c r="F6" s="978" t="s">
        <v>155</v>
      </c>
      <c r="G6" s="978" t="s">
        <v>156</v>
      </c>
      <c r="H6" s="978"/>
      <c r="I6" s="978" t="s">
        <v>128</v>
      </c>
      <c r="J6" s="1043"/>
    </row>
    <row r="7" spans="1:10" ht="49.5" customHeight="1" thickBot="1">
      <c r="A7" s="994"/>
      <c r="B7" s="1044"/>
      <c r="C7" s="1044"/>
      <c r="D7" s="332" t="s">
        <v>80</v>
      </c>
      <c r="E7" s="332" t="s">
        <v>81</v>
      </c>
      <c r="F7" s="1044"/>
      <c r="G7" s="332" t="s">
        <v>157</v>
      </c>
      <c r="H7" s="332" t="s">
        <v>149</v>
      </c>
      <c r="I7" s="332" t="s">
        <v>157</v>
      </c>
      <c r="J7" s="333" t="s">
        <v>149</v>
      </c>
    </row>
    <row r="8" spans="1:10" s="23" customFormat="1" ht="15" thickBot="1">
      <c r="A8" s="162">
        <v>1</v>
      </c>
      <c r="B8" s="163">
        <v>2</v>
      </c>
      <c r="C8" s="163">
        <v>3</v>
      </c>
      <c r="D8" s="163">
        <v>4</v>
      </c>
      <c r="E8" s="163">
        <v>5</v>
      </c>
      <c r="F8" s="163">
        <v>6</v>
      </c>
      <c r="G8" s="215" t="s">
        <v>26</v>
      </c>
      <c r="H8" s="215" t="s">
        <v>33</v>
      </c>
      <c r="I8" s="215" t="s">
        <v>27</v>
      </c>
      <c r="J8" s="216" t="s">
        <v>292</v>
      </c>
    </row>
    <row r="9" spans="1:10">
      <c r="A9" s="203"/>
      <c r="B9" s="334"/>
      <c r="C9" s="59"/>
      <c r="D9" s="59"/>
      <c r="E9" s="59"/>
      <c r="F9" s="59"/>
      <c r="G9" s="59">
        <v>0</v>
      </c>
      <c r="H9" s="59">
        <v>0</v>
      </c>
      <c r="I9" s="59">
        <v>0</v>
      </c>
      <c r="J9" s="60">
        <v>0</v>
      </c>
    </row>
    <row r="10" spans="1:10">
      <c r="A10" s="67"/>
      <c r="B10" s="48"/>
      <c r="C10" s="48"/>
      <c r="D10" s="48"/>
      <c r="E10" s="48"/>
      <c r="F10" s="48"/>
      <c r="G10" s="48">
        <v>0</v>
      </c>
      <c r="H10" s="48">
        <v>0</v>
      </c>
      <c r="I10" s="48">
        <v>0</v>
      </c>
      <c r="J10" s="50">
        <v>0</v>
      </c>
    </row>
    <row r="11" spans="1:10">
      <c r="A11" s="67"/>
      <c r="B11" s="48"/>
      <c r="C11" s="48"/>
      <c r="D11" s="48"/>
      <c r="E11" s="48"/>
      <c r="F11" s="48"/>
      <c r="G11" s="48">
        <v>0</v>
      </c>
      <c r="H11" s="48">
        <v>0</v>
      </c>
      <c r="I11" s="48">
        <v>0</v>
      </c>
      <c r="J11" s="50">
        <v>0</v>
      </c>
    </row>
    <row r="12" spans="1:10">
      <c r="A12" s="67"/>
      <c r="B12" s="48"/>
      <c r="C12" s="48"/>
      <c r="D12" s="48"/>
      <c r="E12" s="48"/>
      <c r="F12" s="48"/>
      <c r="G12" s="48">
        <v>0</v>
      </c>
      <c r="H12" s="48">
        <v>0</v>
      </c>
      <c r="I12" s="48">
        <v>0</v>
      </c>
      <c r="J12" s="50">
        <v>0</v>
      </c>
    </row>
    <row r="13" spans="1:10">
      <c r="A13" s="67"/>
      <c r="B13" s="48"/>
      <c r="C13" s="48"/>
      <c r="D13" s="48"/>
      <c r="E13" s="48"/>
      <c r="F13" s="48"/>
      <c r="G13" s="48">
        <v>0</v>
      </c>
      <c r="H13" s="48">
        <v>0</v>
      </c>
      <c r="I13" s="48">
        <v>0</v>
      </c>
      <c r="J13" s="50">
        <v>0</v>
      </c>
    </row>
    <row r="14" spans="1:10">
      <c r="A14" s="67"/>
      <c r="B14" s="48"/>
      <c r="C14" s="48"/>
      <c r="D14" s="48"/>
      <c r="E14" s="48"/>
      <c r="F14" s="48"/>
      <c r="G14" s="48">
        <v>0</v>
      </c>
      <c r="H14" s="48">
        <v>0</v>
      </c>
      <c r="I14" s="48">
        <v>0</v>
      </c>
      <c r="J14" s="50">
        <v>0</v>
      </c>
    </row>
    <row r="15" spans="1:10">
      <c r="A15" s="67"/>
      <c r="B15" s="48"/>
      <c r="C15" s="48"/>
      <c r="D15" s="48"/>
      <c r="E15" s="48"/>
      <c r="F15" s="48"/>
      <c r="G15" s="48">
        <v>0</v>
      </c>
      <c r="H15" s="48">
        <v>0</v>
      </c>
      <c r="I15" s="48">
        <v>0</v>
      </c>
      <c r="J15" s="50">
        <v>0</v>
      </c>
    </row>
    <row r="16" spans="1:10">
      <c r="A16" s="67"/>
      <c r="B16" s="48"/>
      <c r="C16" s="48"/>
      <c r="D16" s="48"/>
      <c r="E16" s="48"/>
      <c r="F16" s="48"/>
      <c r="G16" s="48">
        <v>0</v>
      </c>
      <c r="H16" s="48">
        <v>0</v>
      </c>
      <c r="I16" s="48">
        <v>0</v>
      </c>
      <c r="J16" s="50">
        <v>0</v>
      </c>
    </row>
    <row r="17" spans="1:10">
      <c r="A17" s="67"/>
      <c r="B17" s="48"/>
      <c r="C17" s="48"/>
      <c r="D17" s="48"/>
      <c r="E17" s="48"/>
      <c r="F17" s="48"/>
      <c r="G17" s="48">
        <v>0</v>
      </c>
      <c r="H17" s="48">
        <v>0</v>
      </c>
      <c r="I17" s="48">
        <v>0</v>
      </c>
      <c r="J17" s="50">
        <v>0</v>
      </c>
    </row>
    <row r="18" spans="1:10">
      <c r="A18" s="67"/>
      <c r="B18" s="48"/>
      <c r="C18" s="48"/>
      <c r="D18" s="48"/>
      <c r="E18" s="48"/>
      <c r="F18" s="48"/>
      <c r="G18" s="48">
        <v>0</v>
      </c>
      <c r="H18" s="48">
        <v>0</v>
      </c>
      <c r="I18" s="48">
        <v>0</v>
      </c>
      <c r="J18" s="50">
        <v>0</v>
      </c>
    </row>
    <row r="19" spans="1:10">
      <c r="A19" s="67"/>
      <c r="B19" s="48"/>
      <c r="C19" s="48"/>
      <c r="D19" s="48"/>
      <c r="E19" s="48"/>
      <c r="F19" s="48"/>
      <c r="G19" s="48">
        <v>0</v>
      </c>
      <c r="H19" s="48">
        <v>0</v>
      </c>
      <c r="I19" s="48">
        <v>0</v>
      </c>
      <c r="J19" s="50">
        <v>0</v>
      </c>
    </row>
    <row r="20" spans="1:10">
      <c r="A20" s="67"/>
      <c r="B20" s="48"/>
      <c r="C20" s="48"/>
      <c r="D20" s="48"/>
      <c r="E20" s="48"/>
      <c r="F20" s="48"/>
      <c r="G20" s="48">
        <v>0</v>
      </c>
      <c r="H20" s="48">
        <v>0</v>
      </c>
      <c r="I20" s="48">
        <v>0</v>
      </c>
      <c r="J20" s="50">
        <v>0</v>
      </c>
    </row>
    <row r="21" spans="1:10">
      <c r="A21" s="67"/>
      <c r="B21" s="48"/>
      <c r="C21" s="48"/>
      <c r="D21" s="48"/>
      <c r="E21" s="48"/>
      <c r="F21" s="48"/>
      <c r="G21" s="48">
        <v>0</v>
      </c>
      <c r="H21" s="48">
        <v>0</v>
      </c>
      <c r="I21" s="48">
        <v>0</v>
      </c>
      <c r="J21" s="50">
        <v>0</v>
      </c>
    </row>
    <row r="22" spans="1:10" ht="15" thickBot="1">
      <c r="A22" s="335"/>
      <c r="B22" s="152"/>
      <c r="C22" s="152"/>
      <c r="D22" s="152"/>
      <c r="E22" s="152"/>
      <c r="F22" s="152"/>
      <c r="G22" s="152">
        <v>0</v>
      </c>
      <c r="H22" s="152">
        <v>0</v>
      </c>
      <c r="I22" s="152">
        <v>0</v>
      </c>
      <c r="J22" s="154">
        <v>0</v>
      </c>
    </row>
    <row r="23" spans="1:10" s="15" customFormat="1" ht="15.75" customHeight="1">
      <c r="A23" s="336" t="s">
        <v>0</v>
      </c>
      <c r="B23" s="1049" t="s">
        <v>158</v>
      </c>
      <c r="C23" s="1049"/>
      <c r="D23" s="1049"/>
      <c r="E23" s="1049"/>
      <c r="F23" s="1049"/>
      <c r="G23" s="337"/>
      <c r="H23" s="117">
        <f>SUM(H9:H22)</f>
        <v>0</v>
      </c>
      <c r="I23" s="338"/>
      <c r="J23" s="339"/>
    </row>
    <row r="24" spans="1:10" s="15" customFormat="1" ht="15.75" customHeight="1">
      <c r="A24" s="34" t="s">
        <v>1</v>
      </c>
      <c r="B24" s="1049" t="s">
        <v>159</v>
      </c>
      <c r="C24" s="1049"/>
      <c r="D24" s="1049"/>
      <c r="E24" s="1049"/>
      <c r="F24" s="1049"/>
      <c r="G24" s="340"/>
      <c r="H24" s="340"/>
      <c r="I24" s="340"/>
      <c r="J24" s="72">
        <f>SUM(J9:J23)</f>
        <v>0</v>
      </c>
    </row>
    <row r="25" spans="1:10" s="15" customFormat="1" ht="18" customHeight="1" thickBot="1">
      <c r="A25" s="341" t="s">
        <v>2</v>
      </c>
      <c r="B25" s="1130" t="s">
        <v>160</v>
      </c>
      <c r="C25" s="1130"/>
      <c r="D25" s="1130"/>
      <c r="E25" s="1130"/>
      <c r="F25" s="1130"/>
      <c r="G25" s="342"/>
      <c r="H25" s="342"/>
      <c r="I25" s="342"/>
      <c r="J25" s="210">
        <v>0</v>
      </c>
    </row>
    <row r="26" spans="1:10">
      <c r="A26" s="27"/>
      <c r="B26" s="27"/>
      <c r="C26" s="27"/>
      <c r="D26" s="27"/>
      <c r="E26" s="27"/>
      <c r="F26" s="27"/>
      <c r="G26" s="27"/>
      <c r="H26" s="27"/>
      <c r="I26" s="27"/>
      <c r="J26" s="27"/>
    </row>
    <row r="27" spans="1:10">
      <c r="A27" s="27" t="s">
        <v>205</v>
      </c>
      <c r="B27" s="27"/>
      <c r="C27" s="27"/>
      <c r="D27" s="27"/>
      <c r="E27" s="27"/>
      <c r="F27" s="27"/>
      <c r="G27" s="27"/>
      <c r="H27" s="27"/>
      <c r="I27" s="27"/>
      <c r="J27" s="27"/>
    </row>
  </sheetData>
  <mergeCells count="12">
    <mergeCell ref="B23:F23"/>
    <mergeCell ref="B24:F24"/>
    <mergeCell ref="B25:F25"/>
    <mergeCell ref="F6:F7"/>
    <mergeCell ref="A3:J3"/>
    <mergeCell ref="A4:J4"/>
    <mergeCell ref="A6:A7"/>
    <mergeCell ref="B6:B7"/>
    <mergeCell ref="C6:C7"/>
    <mergeCell ref="D6:E6"/>
    <mergeCell ref="I6:J6"/>
    <mergeCell ref="G6:H6"/>
  </mergeCells>
  <phoneticPr fontId="2" type="noConversion"/>
  <pageMargins left="0.7" right="0.7" top="0.75" bottom="0.75" header="0.3" footer="0.3"/>
  <pageSetup paperSize="9" orientation="landscape" r:id="rId1"/>
  <headerFooter alignWithMargins="0">
    <oddHeader>&amp;L&amp;"Times New Roman,Regular"&amp;10Bank/Savings house__________________________&amp;R&amp;"Times New Roman,Regular"&amp;10 RPCS Form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8"/>
  <sheetViews>
    <sheetView zoomScaleNormal="100" workbookViewId="0">
      <selection activeCell="I18" sqref="I18"/>
    </sheetView>
  </sheetViews>
  <sheetFormatPr defaultRowHeight="14.25"/>
  <cols>
    <col min="1" max="1" width="6.140625" style="14" customWidth="1"/>
    <col min="2" max="2" width="29.5703125" style="14" customWidth="1"/>
    <col min="3" max="3" width="16.7109375" style="14" customWidth="1"/>
    <col min="4" max="4" width="15" style="14" customWidth="1"/>
    <col min="5" max="5" width="22.42578125" style="14" customWidth="1"/>
    <col min="6" max="16384" width="9.140625" style="14"/>
  </cols>
  <sheetData>
    <row r="3" spans="1:8">
      <c r="A3" s="846" t="s">
        <v>34</v>
      </c>
      <c r="B3" s="846"/>
      <c r="C3" s="846"/>
      <c r="D3" s="846"/>
      <c r="E3" s="846"/>
    </row>
    <row r="4" spans="1:8">
      <c r="A4" s="938" t="s">
        <v>340</v>
      </c>
      <c r="B4" s="938"/>
      <c r="C4" s="938"/>
      <c r="D4" s="938"/>
      <c r="E4" s="938"/>
    </row>
    <row r="5" spans="1:8">
      <c r="A5" s="43"/>
      <c r="B5" s="43"/>
      <c r="C5" s="43"/>
      <c r="D5" s="43"/>
      <c r="E5" s="43"/>
    </row>
    <row r="6" spans="1:8" ht="15" thickBot="1">
      <c r="A6" s="27"/>
      <c r="B6" s="27"/>
      <c r="C6" s="27"/>
      <c r="D6" s="27"/>
      <c r="E6" s="282" t="s">
        <v>37</v>
      </c>
    </row>
    <row r="7" spans="1:8" ht="72" thickBot="1">
      <c r="A7" s="199" t="s">
        <v>38</v>
      </c>
      <c r="B7" s="81" t="s">
        <v>161</v>
      </c>
      <c r="C7" s="81" t="s">
        <v>179</v>
      </c>
      <c r="D7" s="81" t="s">
        <v>162</v>
      </c>
      <c r="E7" s="83" t="s">
        <v>141</v>
      </c>
      <c r="F7" s="19"/>
      <c r="G7" s="19"/>
      <c r="H7" s="19"/>
    </row>
    <row r="8" spans="1:8" s="23" customFormat="1" ht="15" thickBot="1">
      <c r="A8" s="113">
        <v>1</v>
      </c>
      <c r="B8" s="114">
        <v>2</v>
      </c>
      <c r="C8" s="114">
        <v>3</v>
      </c>
      <c r="D8" s="114">
        <v>4</v>
      </c>
      <c r="E8" s="115" t="s">
        <v>341</v>
      </c>
    </row>
    <row r="9" spans="1:8">
      <c r="A9" s="328"/>
      <c r="B9" s="135"/>
      <c r="C9" s="135"/>
      <c r="D9" s="135"/>
      <c r="E9" s="137"/>
    </row>
    <row r="10" spans="1:8">
      <c r="A10" s="67"/>
      <c r="B10" s="48"/>
      <c r="C10" s="48"/>
      <c r="D10" s="48"/>
      <c r="E10" s="50"/>
    </row>
    <row r="11" spans="1:8">
      <c r="A11" s="67"/>
      <c r="B11" s="48"/>
      <c r="C11" s="48"/>
      <c r="D11" s="48"/>
      <c r="E11" s="50"/>
    </row>
    <row r="12" spans="1:8">
      <c r="A12" s="67"/>
      <c r="B12" s="48"/>
      <c r="C12" s="48"/>
      <c r="D12" s="48"/>
      <c r="E12" s="50"/>
    </row>
    <row r="13" spans="1:8">
      <c r="A13" s="67"/>
      <c r="B13" s="48"/>
      <c r="C13" s="48"/>
      <c r="D13" s="48"/>
      <c r="E13" s="50"/>
    </row>
    <row r="14" spans="1:8">
      <c r="A14" s="67"/>
      <c r="B14" s="48"/>
      <c r="C14" s="48"/>
      <c r="D14" s="48"/>
      <c r="E14" s="50"/>
    </row>
    <row r="15" spans="1:8" ht="15" thickBot="1">
      <c r="A15" s="343"/>
      <c r="B15" s="142"/>
      <c r="C15" s="142"/>
      <c r="D15" s="142"/>
      <c r="E15" s="144"/>
    </row>
    <row r="16" spans="1:8" s="15" customFormat="1" ht="21.75" customHeight="1" thickBot="1">
      <c r="A16" s="344" t="s">
        <v>0</v>
      </c>
      <c r="B16" s="1131" t="s">
        <v>163</v>
      </c>
      <c r="C16" s="1131"/>
      <c r="D16" s="1131"/>
      <c r="E16" s="196">
        <f>SUM(E9:E15)</f>
        <v>0</v>
      </c>
    </row>
    <row r="17" spans="1:8" ht="84.75" customHeight="1" thickBot="1">
      <c r="A17" s="199" t="s">
        <v>38</v>
      </c>
      <c r="B17" s="81" t="s">
        <v>180</v>
      </c>
      <c r="C17" s="81" t="s">
        <v>179</v>
      </c>
      <c r="D17" s="81" t="s">
        <v>164</v>
      </c>
      <c r="E17" s="83" t="s">
        <v>141</v>
      </c>
      <c r="F17" s="19"/>
      <c r="G17" s="19"/>
      <c r="H17" s="19"/>
    </row>
    <row r="18" spans="1:8" ht="15" thickBot="1">
      <c r="A18" s="113">
        <v>1</v>
      </c>
      <c r="B18" s="114">
        <v>2</v>
      </c>
      <c r="C18" s="114">
        <v>3</v>
      </c>
      <c r="D18" s="114">
        <v>4</v>
      </c>
      <c r="E18" s="115" t="s">
        <v>9</v>
      </c>
    </row>
    <row r="19" spans="1:8">
      <c r="A19" s="328"/>
      <c r="B19" s="135"/>
      <c r="C19" s="135"/>
      <c r="D19" s="135"/>
      <c r="E19" s="137">
        <v>0</v>
      </c>
    </row>
    <row r="20" spans="1:8">
      <c r="A20" s="67"/>
      <c r="B20" s="48"/>
      <c r="C20" s="48"/>
      <c r="D20" s="48"/>
      <c r="E20" s="50">
        <v>0</v>
      </c>
    </row>
    <row r="21" spans="1:8">
      <c r="A21" s="67"/>
      <c r="B21" s="48"/>
      <c r="C21" s="48"/>
      <c r="D21" s="48"/>
      <c r="E21" s="50">
        <v>0</v>
      </c>
    </row>
    <row r="22" spans="1:8">
      <c r="A22" s="67"/>
      <c r="B22" s="48"/>
      <c r="C22" s="48"/>
      <c r="D22" s="48"/>
      <c r="E22" s="50">
        <v>0</v>
      </c>
    </row>
    <row r="23" spans="1:8">
      <c r="A23" s="67"/>
      <c r="B23" s="48"/>
      <c r="C23" s="48"/>
      <c r="D23" s="48"/>
      <c r="E23" s="50">
        <v>0</v>
      </c>
    </row>
    <row r="24" spans="1:8">
      <c r="A24" s="67"/>
      <c r="B24" s="48"/>
      <c r="C24" s="48"/>
      <c r="D24" s="48"/>
      <c r="E24" s="50">
        <v>0</v>
      </c>
    </row>
    <row r="25" spans="1:8" ht="15" thickBot="1">
      <c r="A25" s="343"/>
      <c r="B25" s="142"/>
      <c r="C25" s="142"/>
      <c r="D25" s="142"/>
      <c r="E25" s="144">
        <v>0</v>
      </c>
    </row>
    <row r="26" spans="1:8" ht="32.25" customHeight="1" thickBot="1">
      <c r="A26" s="345" t="s">
        <v>1</v>
      </c>
      <c r="B26" s="1132" t="s">
        <v>181</v>
      </c>
      <c r="C26" s="1133"/>
      <c r="D26" s="1134"/>
      <c r="E26" s="346">
        <f>SUM(E19:E25)</f>
        <v>0</v>
      </c>
    </row>
    <row r="27" spans="1:8" ht="31.5" customHeight="1" thickBot="1">
      <c r="A27" s="207" t="s">
        <v>2</v>
      </c>
      <c r="B27" s="1025" t="s">
        <v>293</v>
      </c>
      <c r="C27" s="926"/>
      <c r="D27" s="926"/>
      <c r="E27" s="347">
        <v>0</v>
      </c>
    </row>
    <row r="28" spans="1:8">
      <c r="A28" s="27"/>
      <c r="B28" s="27"/>
      <c r="C28" s="27"/>
      <c r="D28" s="27"/>
      <c r="E28" s="27"/>
    </row>
  </sheetData>
  <mergeCells count="5">
    <mergeCell ref="B16:D16"/>
    <mergeCell ref="B26:D26"/>
    <mergeCell ref="B27:D27"/>
    <mergeCell ref="A3:E3"/>
    <mergeCell ref="A4:E4"/>
  </mergeCells>
  <phoneticPr fontId="2" type="noConversion"/>
  <printOptions horizontalCentered="1"/>
  <pageMargins left="0.17" right="0.7" top="0.75" bottom="0.75" header="0.3" footer="0.3"/>
  <pageSetup paperSize="9" orientation="portrait" r:id="rId1"/>
  <headerFooter alignWithMargins="0">
    <oddHeader>&amp;L&amp;"Times New Roman,Regular"&amp;10Bank/Savings house___________________________&amp;R&amp;"Times New Roman,Regular"&amp;10 O Form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07"/>
  <sheetViews>
    <sheetView topLeftCell="A172" zoomScale="90" zoomScaleNormal="90" workbookViewId="0">
      <selection activeCell="T8" sqref="T8"/>
    </sheetView>
  </sheetViews>
  <sheetFormatPr defaultRowHeight="14.25"/>
  <cols>
    <col min="1" max="1" width="3.42578125" style="4" customWidth="1"/>
    <col min="2" max="2" width="9.140625" style="4"/>
    <col min="3" max="3" width="51.140625" style="4" customWidth="1"/>
    <col min="4" max="6" width="9.7109375" style="4" customWidth="1"/>
    <col min="7" max="7" width="17.140625" style="4" customWidth="1"/>
    <col min="8" max="8" width="13.5703125" style="4" customWidth="1"/>
    <col min="9" max="11" width="9.7109375" style="4" customWidth="1"/>
    <col min="12" max="12" width="17.7109375" style="4" customWidth="1"/>
    <col min="13" max="16384" width="9.140625" style="4"/>
  </cols>
  <sheetData>
    <row r="2" spans="1:15">
      <c r="B2" s="1093" t="s">
        <v>34</v>
      </c>
      <c r="C2" s="1093"/>
      <c r="D2" s="1093"/>
      <c r="E2" s="1093"/>
      <c r="F2" s="1093"/>
      <c r="G2" s="1093"/>
      <c r="H2" s="1093"/>
      <c r="I2" s="1093"/>
      <c r="J2" s="1093"/>
      <c r="K2" s="1093"/>
      <c r="L2" s="1093"/>
    </row>
    <row r="3" spans="1:15">
      <c r="B3" s="1135" t="s">
        <v>241</v>
      </c>
      <c r="C3" s="1135"/>
      <c r="D3" s="1135"/>
      <c r="E3" s="1135"/>
      <c r="F3" s="1135"/>
      <c r="G3" s="1135"/>
      <c r="H3" s="1135"/>
      <c r="I3" s="1135"/>
      <c r="J3" s="1135"/>
      <c r="K3" s="1135"/>
      <c r="L3" s="1135"/>
      <c r="M3" s="5"/>
      <c r="N3" s="5"/>
      <c r="O3" s="5"/>
    </row>
    <row r="4" spans="1:15">
      <c r="B4" s="1136" t="s">
        <v>242</v>
      </c>
      <c r="C4" s="1136"/>
      <c r="D4" s="1136"/>
      <c r="E4" s="1136"/>
      <c r="F4" s="1136"/>
      <c r="G4" s="1136"/>
      <c r="H4" s="1136"/>
      <c r="I4" s="1136"/>
      <c r="J4" s="1136"/>
      <c r="K4" s="1136"/>
      <c r="L4" s="1136"/>
      <c r="M4" s="5"/>
      <c r="N4" s="5"/>
      <c r="O4" s="5"/>
    </row>
    <row r="5" spans="1:15"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5"/>
      <c r="N5" s="5"/>
      <c r="O5" s="5"/>
    </row>
    <row r="6" spans="1:15" ht="15" thickBot="1">
      <c r="B6" s="231" t="s">
        <v>243</v>
      </c>
      <c r="C6" s="227"/>
      <c r="D6" s="227"/>
      <c r="E6" s="227"/>
      <c r="F6" s="227"/>
      <c r="G6" s="227"/>
      <c r="H6" s="227"/>
      <c r="I6" s="227"/>
      <c r="J6" s="227"/>
      <c r="K6" s="227"/>
      <c r="L6" s="349" t="s">
        <v>208</v>
      </c>
    </row>
    <row r="7" spans="1:15" ht="61.5" customHeight="1" thickBot="1">
      <c r="B7" s="1137"/>
      <c r="C7" s="1139" t="s">
        <v>39</v>
      </c>
      <c r="D7" s="1141" t="s">
        <v>342</v>
      </c>
      <c r="E7" s="1142"/>
      <c r="F7" s="1098"/>
      <c r="G7" s="1143" t="s">
        <v>244</v>
      </c>
      <c r="H7" s="1145" t="s">
        <v>245</v>
      </c>
      <c r="I7" s="1141" t="s">
        <v>246</v>
      </c>
      <c r="J7" s="1142"/>
      <c r="K7" s="1147"/>
      <c r="L7" s="1148" t="s">
        <v>247</v>
      </c>
    </row>
    <row r="8" spans="1:15" ht="72.75" customHeight="1" thickBot="1">
      <c r="B8" s="1138"/>
      <c r="C8" s="1140"/>
      <c r="D8" s="350" t="s">
        <v>343</v>
      </c>
      <c r="E8" s="350" t="s">
        <v>344</v>
      </c>
      <c r="F8" s="351" t="s">
        <v>345</v>
      </c>
      <c r="G8" s="1144"/>
      <c r="H8" s="1146"/>
      <c r="I8" s="350" t="s">
        <v>343</v>
      </c>
      <c r="J8" s="350" t="s">
        <v>344</v>
      </c>
      <c r="K8" s="350" t="s">
        <v>345</v>
      </c>
      <c r="L8" s="1149"/>
    </row>
    <row r="9" spans="1:15" ht="15" thickBot="1">
      <c r="A9" s="7"/>
      <c r="B9" s="352">
        <v>1</v>
      </c>
      <c r="C9" s="353">
        <v>2</v>
      </c>
      <c r="D9" s="354">
        <v>3</v>
      </c>
      <c r="E9" s="354">
        <v>4</v>
      </c>
      <c r="F9" s="355">
        <v>5</v>
      </c>
      <c r="G9" s="354">
        <v>6</v>
      </c>
      <c r="H9" s="354">
        <v>7</v>
      </c>
      <c r="I9" s="354" t="s">
        <v>248</v>
      </c>
      <c r="J9" s="355" t="s">
        <v>249</v>
      </c>
      <c r="K9" s="354" t="s">
        <v>250</v>
      </c>
      <c r="L9" s="356">
        <v>11</v>
      </c>
      <c r="M9" s="7"/>
      <c r="N9" s="7"/>
      <c r="O9" s="7"/>
    </row>
    <row r="10" spans="1:15" ht="15" thickBot="1">
      <c r="B10" s="1151" t="s">
        <v>206</v>
      </c>
      <c r="C10" s="1152"/>
      <c r="D10" s="1152"/>
      <c r="E10" s="1152"/>
      <c r="F10" s="1152"/>
      <c r="G10" s="1152"/>
      <c r="H10" s="1152"/>
      <c r="I10" s="1152"/>
      <c r="J10" s="1152"/>
      <c r="K10" s="1152"/>
      <c r="L10" s="1099"/>
    </row>
    <row r="11" spans="1:15" ht="15" customHeight="1">
      <c r="B11" s="357">
        <v>1</v>
      </c>
      <c r="C11" s="358" t="s">
        <v>251</v>
      </c>
      <c r="D11" s="359"/>
      <c r="E11" s="359"/>
      <c r="F11" s="360"/>
      <c r="G11" s="1153"/>
      <c r="H11" s="1156"/>
      <c r="I11" s="1159"/>
      <c r="J11" s="1160"/>
      <c r="K11" s="1160"/>
      <c r="L11" s="1153"/>
      <c r="M11" s="8"/>
    </row>
    <row r="12" spans="1:15" ht="15" customHeight="1">
      <c r="B12" s="361">
        <v>2</v>
      </c>
      <c r="C12" s="362" t="s">
        <v>346</v>
      </c>
      <c r="D12" s="363"/>
      <c r="E12" s="363"/>
      <c r="F12" s="364"/>
      <c r="G12" s="1154"/>
      <c r="H12" s="1157"/>
      <c r="I12" s="1161"/>
      <c r="J12" s="1162"/>
      <c r="K12" s="1162"/>
      <c r="L12" s="1154"/>
    </row>
    <row r="13" spans="1:15" ht="30.75" customHeight="1">
      <c r="B13" s="361">
        <v>3</v>
      </c>
      <c r="C13" s="365" t="s">
        <v>347</v>
      </c>
      <c r="D13" s="363"/>
      <c r="E13" s="363"/>
      <c r="F13" s="364"/>
      <c r="G13" s="1154"/>
      <c r="H13" s="1157"/>
      <c r="I13" s="1161"/>
      <c r="J13" s="1162"/>
      <c r="K13" s="1162"/>
      <c r="L13" s="1154"/>
    </row>
    <row r="14" spans="1:15" ht="15" customHeight="1">
      <c r="B14" s="361">
        <v>4</v>
      </c>
      <c r="C14" s="362" t="s">
        <v>348</v>
      </c>
      <c r="D14" s="363"/>
      <c r="E14" s="363"/>
      <c r="F14" s="364"/>
      <c r="G14" s="1154"/>
      <c r="H14" s="1157"/>
      <c r="I14" s="1161"/>
      <c r="J14" s="1162"/>
      <c r="K14" s="1162"/>
      <c r="L14" s="1154"/>
    </row>
    <row r="15" spans="1:15" ht="15" customHeight="1">
      <c r="B15" s="361">
        <v>5</v>
      </c>
      <c r="C15" s="362" t="s">
        <v>349</v>
      </c>
      <c r="D15" s="363"/>
      <c r="E15" s="363"/>
      <c r="F15" s="364"/>
      <c r="G15" s="1154"/>
      <c r="H15" s="1157"/>
      <c r="I15" s="1161"/>
      <c r="J15" s="1162"/>
      <c r="K15" s="1162"/>
      <c r="L15" s="1154"/>
    </row>
    <row r="16" spans="1:15" ht="28.5" customHeight="1">
      <c r="B16" s="361">
        <v>6</v>
      </c>
      <c r="C16" s="366" t="s">
        <v>350</v>
      </c>
      <c r="D16" s="363"/>
      <c r="E16" s="363"/>
      <c r="F16" s="364"/>
      <c r="G16" s="1154"/>
      <c r="H16" s="1157"/>
      <c r="I16" s="1161"/>
      <c r="J16" s="1162"/>
      <c r="K16" s="1162"/>
      <c r="L16" s="1154"/>
    </row>
    <row r="17" spans="2:12" ht="16.5" customHeight="1">
      <c r="B17" s="361">
        <v>7</v>
      </c>
      <c r="C17" s="362" t="s">
        <v>351</v>
      </c>
      <c r="D17" s="363"/>
      <c r="E17" s="363"/>
      <c r="F17" s="364"/>
      <c r="G17" s="1154"/>
      <c r="H17" s="1157"/>
      <c r="I17" s="1161"/>
      <c r="J17" s="1162"/>
      <c r="K17" s="1162"/>
      <c r="L17" s="1154"/>
    </row>
    <row r="18" spans="2:12" ht="42" customHeight="1">
      <c r="B18" s="361">
        <v>8</v>
      </c>
      <c r="C18" s="366" t="s">
        <v>352</v>
      </c>
      <c r="D18" s="363"/>
      <c r="E18" s="363"/>
      <c r="F18" s="364"/>
      <c r="G18" s="1154"/>
      <c r="H18" s="1157"/>
      <c r="I18" s="1161"/>
      <c r="J18" s="1162"/>
      <c r="K18" s="1162"/>
      <c r="L18" s="1154"/>
    </row>
    <row r="19" spans="2:12" ht="27.75" customHeight="1">
      <c r="B19" s="361">
        <v>9</v>
      </c>
      <c r="C19" s="366" t="s">
        <v>353</v>
      </c>
      <c r="D19" s="363"/>
      <c r="E19" s="363"/>
      <c r="F19" s="364"/>
      <c r="G19" s="1154"/>
      <c r="H19" s="1157"/>
      <c r="I19" s="1161"/>
      <c r="J19" s="1162"/>
      <c r="K19" s="1162"/>
      <c r="L19" s="1154"/>
    </row>
    <row r="20" spans="2:12" ht="15" customHeight="1" thickBot="1">
      <c r="B20" s="367">
        <v>10</v>
      </c>
      <c r="C20" s="368" t="s">
        <v>354</v>
      </c>
      <c r="D20" s="369"/>
      <c r="E20" s="369"/>
      <c r="F20" s="370"/>
      <c r="G20" s="1155"/>
      <c r="H20" s="1158"/>
      <c r="I20" s="1161"/>
      <c r="J20" s="1162"/>
      <c r="K20" s="1162"/>
      <c r="L20" s="1154"/>
    </row>
    <row r="21" spans="2:12" ht="28.5" customHeight="1" thickBot="1">
      <c r="B21" s="371" t="s">
        <v>0</v>
      </c>
      <c r="C21" s="372" t="s">
        <v>355</v>
      </c>
      <c r="D21" s="373"/>
      <c r="E21" s="374"/>
      <c r="F21" s="375"/>
      <c r="G21" s="376"/>
      <c r="H21" s="377">
        <v>0.15</v>
      </c>
      <c r="I21" s="1161"/>
      <c r="J21" s="1162"/>
      <c r="K21" s="1162"/>
      <c r="L21" s="378"/>
    </row>
    <row r="22" spans="2:12" s="6" customFormat="1" ht="15" customHeight="1" thickBot="1">
      <c r="B22" s="379" t="s">
        <v>1</v>
      </c>
      <c r="C22" s="1166" t="s">
        <v>206</v>
      </c>
      <c r="D22" s="1167"/>
      <c r="E22" s="1167"/>
      <c r="F22" s="1167"/>
      <c r="G22" s="1167"/>
      <c r="H22" s="1168"/>
      <c r="I22" s="1163"/>
      <c r="J22" s="1164"/>
      <c r="K22" s="1165"/>
      <c r="L22" s="380">
        <f>G21*H21</f>
        <v>0</v>
      </c>
    </row>
    <row r="23" spans="2:12" ht="15" thickBot="1">
      <c r="B23" s="1169" t="s">
        <v>207</v>
      </c>
      <c r="C23" s="1170"/>
      <c r="D23" s="1170"/>
      <c r="E23" s="1170"/>
      <c r="F23" s="1170"/>
      <c r="G23" s="1170"/>
      <c r="H23" s="1170"/>
      <c r="I23" s="1170"/>
      <c r="J23" s="1170"/>
      <c r="K23" s="1170"/>
      <c r="L23" s="1099"/>
    </row>
    <row r="24" spans="2:12" ht="29.25" customHeight="1">
      <c r="B24" s="381">
        <v>11</v>
      </c>
      <c r="C24" s="382" t="s">
        <v>252</v>
      </c>
      <c r="D24" s="359"/>
      <c r="E24" s="359"/>
      <c r="F24" s="383"/>
      <c r="G24" s="384"/>
      <c r="H24" s="385">
        <v>0.18</v>
      </c>
      <c r="I24" s="386">
        <f>D24*H24</f>
        <v>0</v>
      </c>
      <c r="J24" s="386">
        <f>E24*H24</f>
        <v>0</v>
      </c>
      <c r="K24" s="387">
        <f>F24*H24</f>
        <v>0</v>
      </c>
      <c r="L24" s="1171"/>
    </row>
    <row r="25" spans="2:12">
      <c r="B25" s="388">
        <v>12</v>
      </c>
      <c r="C25" s="389" t="s">
        <v>253</v>
      </c>
      <c r="D25" s="363"/>
      <c r="E25" s="389"/>
      <c r="F25" s="364"/>
      <c r="G25" s="390"/>
      <c r="H25" s="391">
        <v>0.18</v>
      </c>
      <c r="I25" s="392">
        <f t="shared" ref="I25:I32" si="0">D25*H25</f>
        <v>0</v>
      </c>
      <c r="J25" s="392">
        <f t="shared" ref="J25:J32" si="1">E25*H25</f>
        <v>0</v>
      </c>
      <c r="K25" s="393">
        <f t="shared" ref="K25:K32" si="2">F25*H25</f>
        <v>0</v>
      </c>
      <c r="L25" s="1172"/>
    </row>
    <row r="26" spans="2:12">
      <c r="B26" s="388">
        <v>13</v>
      </c>
      <c r="C26" s="389" t="s">
        <v>254</v>
      </c>
      <c r="D26" s="364"/>
      <c r="E26" s="364"/>
      <c r="F26" s="364"/>
      <c r="G26" s="390"/>
      <c r="H26" s="391">
        <v>0.12</v>
      </c>
      <c r="I26" s="392">
        <f t="shared" si="0"/>
        <v>0</v>
      </c>
      <c r="J26" s="392">
        <f t="shared" si="1"/>
        <v>0</v>
      </c>
      <c r="K26" s="393">
        <f t="shared" si="2"/>
        <v>0</v>
      </c>
      <c r="L26" s="1172"/>
    </row>
    <row r="27" spans="2:12">
      <c r="B27" s="388">
        <v>14</v>
      </c>
      <c r="C27" s="389" t="s">
        <v>255</v>
      </c>
      <c r="D27" s="363"/>
      <c r="E27" s="389"/>
      <c r="F27" s="364"/>
      <c r="G27" s="390"/>
      <c r="H27" s="391">
        <v>0.15</v>
      </c>
      <c r="I27" s="392">
        <f t="shared" si="0"/>
        <v>0</v>
      </c>
      <c r="J27" s="392">
        <f t="shared" si="1"/>
        <v>0</v>
      </c>
      <c r="K27" s="393">
        <f t="shared" si="2"/>
        <v>0</v>
      </c>
      <c r="L27" s="1172"/>
    </row>
    <row r="28" spans="2:12">
      <c r="B28" s="388">
        <v>15</v>
      </c>
      <c r="C28" s="389" t="s">
        <v>256</v>
      </c>
      <c r="D28" s="364"/>
      <c r="E28" s="364"/>
      <c r="F28" s="364"/>
      <c r="G28" s="390"/>
      <c r="H28" s="391">
        <v>0.18</v>
      </c>
      <c r="I28" s="392">
        <f t="shared" si="0"/>
        <v>0</v>
      </c>
      <c r="J28" s="392">
        <f t="shared" si="1"/>
        <v>0</v>
      </c>
      <c r="K28" s="393">
        <f t="shared" si="2"/>
        <v>0</v>
      </c>
      <c r="L28" s="1172"/>
    </row>
    <row r="29" spans="2:12">
      <c r="B29" s="388">
        <v>16</v>
      </c>
      <c r="C29" s="389" t="s">
        <v>257</v>
      </c>
      <c r="D29" s="364"/>
      <c r="E29" s="364"/>
      <c r="F29" s="364"/>
      <c r="G29" s="390"/>
      <c r="H29" s="391">
        <v>0.15</v>
      </c>
      <c r="I29" s="392">
        <f t="shared" si="0"/>
        <v>0</v>
      </c>
      <c r="J29" s="392">
        <f t="shared" si="1"/>
        <v>0</v>
      </c>
      <c r="K29" s="393">
        <f t="shared" si="2"/>
        <v>0</v>
      </c>
      <c r="L29" s="1172"/>
    </row>
    <row r="30" spans="2:12">
      <c r="B30" s="388">
        <v>17</v>
      </c>
      <c r="C30" s="394" t="s">
        <v>258</v>
      </c>
      <c r="D30" s="389"/>
      <c r="E30" s="364"/>
      <c r="F30" s="364"/>
      <c r="G30" s="390"/>
      <c r="H30" s="391">
        <v>0.12</v>
      </c>
      <c r="I30" s="392">
        <f t="shared" si="0"/>
        <v>0</v>
      </c>
      <c r="J30" s="392">
        <f t="shared" si="1"/>
        <v>0</v>
      </c>
      <c r="K30" s="393">
        <f t="shared" si="2"/>
        <v>0</v>
      </c>
      <c r="L30" s="1172"/>
    </row>
    <row r="31" spans="2:12">
      <c r="B31" s="388">
        <v>18</v>
      </c>
      <c r="C31" s="363" t="s">
        <v>259</v>
      </c>
      <c r="D31" s="363"/>
      <c r="E31" s="363"/>
      <c r="F31" s="364"/>
      <c r="G31" s="390"/>
      <c r="H31" s="391">
        <v>0.12</v>
      </c>
      <c r="I31" s="392">
        <f t="shared" si="0"/>
        <v>0</v>
      </c>
      <c r="J31" s="392">
        <f t="shared" si="1"/>
        <v>0</v>
      </c>
      <c r="K31" s="393">
        <f t="shared" si="2"/>
        <v>0</v>
      </c>
      <c r="L31" s="1172"/>
    </row>
    <row r="32" spans="2:12" s="9" customFormat="1" ht="15" thickBot="1">
      <c r="B32" s="395">
        <v>19</v>
      </c>
      <c r="C32" s="396" t="s">
        <v>260</v>
      </c>
      <c r="D32" s="396"/>
      <c r="E32" s="396"/>
      <c r="F32" s="397"/>
      <c r="G32" s="398"/>
      <c r="H32" s="399">
        <v>0.18</v>
      </c>
      <c r="I32" s="400">
        <f t="shared" si="0"/>
        <v>0</v>
      </c>
      <c r="J32" s="400">
        <f t="shared" si="1"/>
        <v>0</v>
      </c>
      <c r="K32" s="401">
        <f t="shared" si="2"/>
        <v>0</v>
      </c>
      <c r="L32" s="402"/>
    </row>
    <row r="33" spans="1:15" ht="15" thickBot="1">
      <c r="B33" s="403" t="s">
        <v>2</v>
      </c>
      <c r="C33" s="1173" t="s">
        <v>261</v>
      </c>
      <c r="D33" s="1174"/>
      <c r="E33" s="1174"/>
      <c r="F33" s="1174"/>
      <c r="G33" s="1174"/>
      <c r="H33" s="1175"/>
      <c r="I33" s="371">
        <f>SUM(I24:I32)</f>
        <v>0</v>
      </c>
      <c r="J33" s="371">
        <f>SUM(J24:J32)</f>
        <v>0</v>
      </c>
      <c r="K33" s="404">
        <f>SUM(K24:K32)</f>
        <v>0</v>
      </c>
      <c r="L33" s="405"/>
    </row>
    <row r="34" spans="1:15" s="6" customFormat="1" ht="15" thickBot="1">
      <c r="B34" s="356" t="s">
        <v>3</v>
      </c>
      <c r="C34" s="1176" t="s">
        <v>207</v>
      </c>
      <c r="D34" s="1177"/>
      <c r="E34" s="1177"/>
      <c r="F34" s="1177"/>
      <c r="G34" s="1177"/>
      <c r="H34" s="1177"/>
      <c r="I34" s="1177"/>
      <c r="J34" s="1177"/>
      <c r="K34" s="1177"/>
      <c r="L34" s="406">
        <f>(I33+J33+K33)/3</f>
        <v>0</v>
      </c>
      <c r="M34" s="10"/>
      <c r="N34" s="10"/>
      <c r="O34" s="10"/>
    </row>
    <row r="35" spans="1:15">
      <c r="B35" s="407"/>
      <c r="C35" s="408"/>
      <c r="D35" s="408"/>
      <c r="E35" s="408"/>
      <c r="F35" s="408"/>
      <c r="G35" s="408"/>
      <c r="H35" s="408"/>
      <c r="I35" s="408"/>
      <c r="J35" s="408"/>
      <c r="K35" s="408"/>
      <c r="L35" s="408"/>
      <c r="M35" s="11"/>
      <c r="N35" s="11"/>
      <c r="O35" s="8"/>
    </row>
    <row r="36" spans="1:15">
      <c r="A36" s="8"/>
      <c r="B36" s="1178" t="s">
        <v>205</v>
      </c>
      <c r="C36" s="1178"/>
      <c r="D36" s="409"/>
      <c r="E36" s="409"/>
      <c r="F36" s="409"/>
      <c r="G36" s="409"/>
      <c r="H36" s="409"/>
      <c r="I36" s="409"/>
      <c r="J36" s="409"/>
      <c r="K36" s="409"/>
      <c r="L36" s="409"/>
      <c r="M36" s="12"/>
      <c r="N36" s="12"/>
      <c r="O36" s="12"/>
    </row>
    <row r="37" spans="1:15"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</row>
    <row r="38" spans="1:15" ht="31.5" customHeight="1" thickBot="1">
      <c r="B38" s="1150" t="s">
        <v>262</v>
      </c>
      <c r="C38" s="1150"/>
      <c r="D38" s="1150"/>
      <c r="E38" s="1150"/>
      <c r="F38" s="1150"/>
      <c r="G38" s="227"/>
      <c r="H38" s="227"/>
      <c r="I38" s="227"/>
      <c r="J38" s="227"/>
      <c r="K38" s="227"/>
      <c r="L38" s="227"/>
    </row>
    <row r="39" spans="1:15" ht="29.25" customHeight="1" thickBot="1">
      <c r="B39" s="1137"/>
      <c r="C39" s="1139" t="s">
        <v>39</v>
      </c>
      <c r="D39" s="1141" t="s">
        <v>342</v>
      </c>
      <c r="E39" s="1142"/>
      <c r="F39" s="1147"/>
      <c r="G39" s="227"/>
      <c r="H39" s="227"/>
      <c r="I39" s="227"/>
      <c r="J39" s="227"/>
      <c r="K39" s="227"/>
      <c r="L39" s="227"/>
    </row>
    <row r="40" spans="1:15" ht="43.5" customHeight="1" thickBot="1">
      <c r="B40" s="1138"/>
      <c r="C40" s="1140"/>
      <c r="D40" s="350" t="s">
        <v>343</v>
      </c>
      <c r="E40" s="350" t="s">
        <v>356</v>
      </c>
      <c r="F40" s="350" t="s">
        <v>345</v>
      </c>
      <c r="G40" s="227"/>
      <c r="H40" s="227"/>
      <c r="I40" s="227"/>
      <c r="J40" s="227"/>
      <c r="K40" s="227"/>
      <c r="L40" s="227"/>
    </row>
    <row r="41" spans="1:15" ht="15" thickBot="1">
      <c r="B41" s="352">
        <v>1</v>
      </c>
      <c r="C41" s="353">
        <v>2</v>
      </c>
      <c r="D41" s="354">
        <v>3</v>
      </c>
      <c r="E41" s="354">
        <v>4</v>
      </c>
      <c r="F41" s="354">
        <v>5</v>
      </c>
      <c r="G41" s="227"/>
      <c r="H41" s="227"/>
      <c r="I41" s="227"/>
      <c r="J41" s="227"/>
      <c r="K41" s="227"/>
      <c r="L41" s="227"/>
    </row>
    <row r="42" spans="1:15" ht="28.5" customHeight="1" thickBot="1">
      <c r="B42" s="1179" t="s">
        <v>252</v>
      </c>
      <c r="C42" s="1180"/>
      <c r="D42" s="1180"/>
      <c r="E42" s="1180"/>
      <c r="F42" s="1181"/>
      <c r="G42" s="227"/>
      <c r="H42" s="227"/>
      <c r="I42" s="227"/>
      <c r="J42" s="227"/>
      <c r="K42" s="227"/>
      <c r="L42" s="227"/>
    </row>
    <row r="43" spans="1:15">
      <c r="B43" s="357">
        <v>1</v>
      </c>
      <c r="C43" s="358" t="s">
        <v>251</v>
      </c>
      <c r="D43" s="359"/>
      <c r="E43" s="359"/>
      <c r="F43" s="359"/>
      <c r="G43" s="227"/>
      <c r="H43" s="227"/>
      <c r="I43" s="227"/>
      <c r="J43" s="227"/>
      <c r="K43" s="227"/>
      <c r="L43" s="227"/>
    </row>
    <row r="44" spans="1:15">
      <c r="B44" s="361">
        <v>2</v>
      </c>
      <c r="C44" s="362" t="s">
        <v>346</v>
      </c>
      <c r="D44" s="363"/>
      <c r="E44" s="363"/>
      <c r="F44" s="363"/>
      <c r="G44" s="227"/>
      <c r="H44" s="227"/>
      <c r="I44" s="227"/>
      <c r="J44" s="227"/>
      <c r="K44" s="227"/>
      <c r="L44" s="227"/>
    </row>
    <row r="45" spans="1:15" ht="42.75">
      <c r="B45" s="361">
        <v>3</v>
      </c>
      <c r="C45" s="365" t="s">
        <v>347</v>
      </c>
      <c r="D45" s="363"/>
      <c r="E45" s="363"/>
      <c r="F45" s="363"/>
      <c r="G45" s="227"/>
      <c r="H45" s="227"/>
      <c r="I45" s="227"/>
      <c r="J45" s="227"/>
      <c r="K45" s="227"/>
      <c r="L45" s="227"/>
    </row>
    <row r="46" spans="1:15">
      <c r="B46" s="361">
        <v>4</v>
      </c>
      <c r="C46" s="362" t="s">
        <v>348</v>
      </c>
      <c r="D46" s="363"/>
      <c r="E46" s="363"/>
      <c r="F46" s="363"/>
      <c r="G46" s="227"/>
      <c r="H46" s="227"/>
      <c r="I46" s="227"/>
      <c r="J46" s="227"/>
      <c r="K46" s="227"/>
      <c r="L46" s="227"/>
    </row>
    <row r="47" spans="1:15">
      <c r="B47" s="361">
        <v>5</v>
      </c>
      <c r="C47" s="362" t="s">
        <v>349</v>
      </c>
      <c r="D47" s="363"/>
      <c r="E47" s="363"/>
      <c r="F47" s="363"/>
      <c r="G47" s="227"/>
      <c r="H47" s="227"/>
      <c r="I47" s="227"/>
      <c r="J47" s="227"/>
      <c r="K47" s="227"/>
      <c r="L47" s="227"/>
    </row>
    <row r="48" spans="1:15" ht="28.5">
      <c r="B48" s="361">
        <v>6</v>
      </c>
      <c r="C48" s="366" t="s">
        <v>350</v>
      </c>
      <c r="D48" s="363"/>
      <c r="E48" s="363"/>
      <c r="F48" s="363"/>
      <c r="G48" s="227"/>
      <c r="H48" s="227"/>
      <c r="I48" s="227"/>
      <c r="J48" s="227"/>
      <c r="K48" s="227"/>
      <c r="L48" s="227"/>
    </row>
    <row r="49" spans="2:12" ht="14.25" customHeight="1">
      <c r="B49" s="361">
        <v>7</v>
      </c>
      <c r="C49" s="362" t="s">
        <v>351</v>
      </c>
      <c r="D49" s="363"/>
      <c r="E49" s="363"/>
      <c r="F49" s="363"/>
      <c r="G49" s="227"/>
      <c r="H49" s="227"/>
      <c r="I49" s="227"/>
      <c r="J49" s="227"/>
      <c r="K49" s="227"/>
      <c r="L49" s="227"/>
    </row>
    <row r="50" spans="2:12" ht="42.75" customHeight="1">
      <c r="B50" s="361">
        <v>8</v>
      </c>
      <c r="C50" s="366" t="s">
        <v>352</v>
      </c>
      <c r="D50" s="363"/>
      <c r="E50" s="363"/>
      <c r="F50" s="363"/>
      <c r="G50" s="227"/>
      <c r="H50" s="227"/>
      <c r="I50" s="227"/>
      <c r="J50" s="227"/>
      <c r="K50" s="227"/>
      <c r="L50" s="227"/>
    </row>
    <row r="51" spans="2:12" ht="27.75" customHeight="1">
      <c r="B51" s="361">
        <v>9</v>
      </c>
      <c r="C51" s="366" t="s">
        <v>353</v>
      </c>
      <c r="D51" s="363"/>
      <c r="E51" s="363"/>
      <c r="F51" s="363"/>
      <c r="G51" s="227"/>
      <c r="H51" s="227"/>
      <c r="I51" s="227"/>
      <c r="J51" s="227"/>
      <c r="K51" s="227"/>
      <c r="L51" s="227"/>
    </row>
    <row r="52" spans="2:12" ht="15" thickBot="1">
      <c r="B52" s="367">
        <v>10</v>
      </c>
      <c r="C52" s="368" t="s">
        <v>354</v>
      </c>
      <c r="D52" s="369"/>
      <c r="E52" s="369"/>
      <c r="F52" s="369"/>
      <c r="G52" s="227"/>
      <c r="H52" s="227"/>
      <c r="I52" s="227"/>
      <c r="J52" s="227"/>
      <c r="K52" s="227"/>
      <c r="L52" s="227"/>
    </row>
    <row r="53" spans="2:12" ht="29.25" customHeight="1" thickBot="1">
      <c r="B53" s="371" t="s">
        <v>0</v>
      </c>
      <c r="C53" s="372" t="s">
        <v>357</v>
      </c>
      <c r="D53" s="373">
        <f>SUM(D43:D52)</f>
        <v>0</v>
      </c>
      <c r="E53" s="374">
        <f>SUM(E43:E52)</f>
        <v>0</v>
      </c>
      <c r="F53" s="373">
        <f>SUM(F43:F52)</f>
        <v>0</v>
      </c>
      <c r="G53" s="227"/>
      <c r="H53" s="227"/>
      <c r="I53" s="227"/>
      <c r="J53" s="227"/>
      <c r="K53" s="227"/>
      <c r="L53" s="227"/>
    </row>
    <row r="54" spans="2:12" ht="12.75" customHeight="1">
      <c r="B54" s="410"/>
      <c r="C54" s="411"/>
      <c r="D54" s="258"/>
      <c r="E54" s="258"/>
      <c r="F54" s="258"/>
      <c r="G54" s="227"/>
      <c r="H54" s="227"/>
      <c r="I54" s="227"/>
      <c r="J54" s="227"/>
      <c r="K54" s="227"/>
      <c r="L54" s="227"/>
    </row>
    <row r="55" spans="2:12" ht="45" customHeight="1">
      <c r="B55" s="1182" t="s">
        <v>263</v>
      </c>
      <c r="C55" s="1182"/>
      <c r="D55" s="1182"/>
      <c r="E55" s="1182"/>
      <c r="F55" s="1182"/>
      <c r="G55" s="412"/>
      <c r="H55" s="412"/>
      <c r="I55" s="412"/>
      <c r="J55" s="412"/>
      <c r="K55" s="412"/>
      <c r="L55" s="412"/>
    </row>
    <row r="56" spans="2:12" ht="13.5" customHeight="1"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</row>
    <row r="57" spans="2:12" ht="29.25" customHeight="1" thickBot="1">
      <c r="B57" s="1150" t="s">
        <v>264</v>
      </c>
      <c r="C57" s="1150"/>
      <c r="D57" s="1150"/>
      <c r="E57" s="1150"/>
      <c r="F57" s="1150"/>
      <c r="G57" s="227"/>
      <c r="H57" s="227"/>
      <c r="I57" s="227"/>
      <c r="J57" s="227"/>
      <c r="K57" s="227"/>
      <c r="L57" s="227"/>
    </row>
    <row r="58" spans="2:12" ht="30" customHeight="1" thickBot="1">
      <c r="B58" s="1137"/>
      <c r="C58" s="1139" t="s">
        <v>39</v>
      </c>
      <c r="D58" s="1141" t="s">
        <v>342</v>
      </c>
      <c r="E58" s="1142"/>
      <c r="F58" s="1147"/>
      <c r="G58" s="227"/>
      <c r="H58" s="227"/>
      <c r="I58" s="227"/>
      <c r="J58" s="227"/>
      <c r="K58" s="227"/>
      <c r="L58" s="227"/>
    </row>
    <row r="59" spans="2:12" ht="40.5" thickBot="1">
      <c r="B59" s="1138"/>
      <c r="C59" s="1140"/>
      <c r="D59" s="350" t="s">
        <v>343</v>
      </c>
      <c r="E59" s="350" t="s">
        <v>356</v>
      </c>
      <c r="F59" s="350" t="s">
        <v>345</v>
      </c>
      <c r="G59" s="227"/>
      <c r="H59" s="227"/>
      <c r="I59" s="227"/>
      <c r="J59" s="227"/>
      <c r="K59" s="227"/>
      <c r="L59" s="227"/>
    </row>
    <row r="60" spans="2:12" ht="15" thickBot="1">
      <c r="B60" s="352">
        <v>1</v>
      </c>
      <c r="C60" s="353">
        <v>2</v>
      </c>
      <c r="D60" s="354">
        <v>3</v>
      </c>
      <c r="E60" s="354">
        <v>4</v>
      </c>
      <c r="F60" s="354">
        <v>5</v>
      </c>
      <c r="G60" s="227"/>
      <c r="H60" s="227"/>
      <c r="I60" s="227"/>
      <c r="J60" s="227"/>
      <c r="K60" s="227"/>
      <c r="L60" s="227"/>
    </row>
    <row r="61" spans="2:12" ht="15" thickBot="1">
      <c r="B61" s="1179" t="s">
        <v>253</v>
      </c>
      <c r="C61" s="1180"/>
      <c r="D61" s="1180"/>
      <c r="E61" s="1180"/>
      <c r="F61" s="1181"/>
      <c r="G61" s="227"/>
      <c r="H61" s="227"/>
      <c r="I61" s="227"/>
      <c r="J61" s="227"/>
      <c r="K61" s="227"/>
      <c r="L61" s="227"/>
    </row>
    <row r="62" spans="2:12">
      <c r="B62" s="357">
        <v>1</v>
      </c>
      <c r="C62" s="358" t="s">
        <v>251</v>
      </c>
      <c r="D62" s="359"/>
      <c r="E62" s="359"/>
      <c r="F62" s="359"/>
      <c r="G62" s="227"/>
      <c r="H62" s="227"/>
      <c r="I62" s="227"/>
      <c r="J62" s="227"/>
      <c r="K62" s="227"/>
      <c r="L62" s="227"/>
    </row>
    <row r="63" spans="2:12">
      <c r="B63" s="361">
        <v>2</v>
      </c>
      <c r="C63" s="362" t="s">
        <v>346</v>
      </c>
      <c r="D63" s="363"/>
      <c r="E63" s="363"/>
      <c r="F63" s="363"/>
      <c r="G63" s="227"/>
      <c r="H63" s="227"/>
      <c r="I63" s="227"/>
      <c r="J63" s="227"/>
      <c r="K63" s="227"/>
      <c r="L63" s="227"/>
    </row>
    <row r="64" spans="2:12" ht="42.75">
      <c r="B64" s="361">
        <v>3</v>
      </c>
      <c r="C64" s="365" t="s">
        <v>347</v>
      </c>
      <c r="D64" s="363"/>
      <c r="E64" s="363"/>
      <c r="F64" s="363"/>
      <c r="G64" s="227"/>
      <c r="H64" s="227"/>
      <c r="I64" s="227"/>
      <c r="J64" s="227"/>
      <c r="K64" s="227"/>
      <c r="L64" s="227"/>
    </row>
    <row r="65" spans="2:12">
      <c r="B65" s="361">
        <v>4</v>
      </c>
      <c r="C65" s="362" t="s">
        <v>348</v>
      </c>
      <c r="D65" s="363"/>
      <c r="E65" s="363"/>
      <c r="F65" s="363"/>
      <c r="G65" s="227"/>
      <c r="H65" s="227"/>
      <c r="I65" s="227"/>
      <c r="J65" s="227"/>
      <c r="K65" s="227"/>
      <c r="L65" s="227"/>
    </row>
    <row r="66" spans="2:12">
      <c r="B66" s="361">
        <v>5</v>
      </c>
      <c r="C66" s="362" t="s">
        <v>349</v>
      </c>
      <c r="D66" s="363"/>
      <c r="E66" s="363"/>
      <c r="F66" s="363"/>
      <c r="G66" s="227"/>
      <c r="H66" s="227"/>
      <c r="I66" s="227"/>
      <c r="J66" s="227"/>
      <c r="K66" s="227"/>
      <c r="L66" s="227"/>
    </row>
    <row r="67" spans="2:12" ht="28.5">
      <c r="B67" s="361">
        <v>6</v>
      </c>
      <c r="C67" s="366" t="s">
        <v>350</v>
      </c>
      <c r="D67" s="363"/>
      <c r="E67" s="363"/>
      <c r="F67" s="363"/>
      <c r="G67" s="227"/>
      <c r="H67" s="227"/>
      <c r="I67" s="227"/>
      <c r="J67" s="227"/>
      <c r="K67" s="227"/>
      <c r="L67" s="227"/>
    </row>
    <row r="68" spans="2:12" ht="14.25" customHeight="1">
      <c r="B68" s="361">
        <v>7</v>
      </c>
      <c r="C68" s="362" t="s">
        <v>351</v>
      </c>
      <c r="D68" s="363"/>
      <c r="E68" s="363"/>
      <c r="F68" s="363"/>
      <c r="G68" s="227"/>
      <c r="H68" s="227"/>
      <c r="I68" s="227"/>
      <c r="J68" s="227"/>
      <c r="K68" s="227"/>
      <c r="L68" s="227"/>
    </row>
    <row r="69" spans="2:12" ht="43.5" customHeight="1">
      <c r="B69" s="361">
        <v>8</v>
      </c>
      <c r="C69" s="366" t="s">
        <v>352</v>
      </c>
      <c r="D69" s="363"/>
      <c r="E69" s="363"/>
      <c r="F69" s="363"/>
      <c r="G69" s="227"/>
      <c r="H69" s="227"/>
      <c r="I69" s="227"/>
      <c r="J69" s="227"/>
      <c r="K69" s="227"/>
      <c r="L69" s="227"/>
    </row>
    <row r="70" spans="2:12" ht="27.75" customHeight="1">
      <c r="B70" s="361">
        <v>9</v>
      </c>
      <c r="C70" s="366" t="s">
        <v>353</v>
      </c>
      <c r="D70" s="363"/>
      <c r="E70" s="363"/>
      <c r="F70" s="363"/>
      <c r="G70" s="227"/>
      <c r="H70" s="227"/>
      <c r="I70" s="227"/>
      <c r="J70" s="227"/>
      <c r="K70" s="227"/>
      <c r="L70" s="227"/>
    </row>
    <row r="71" spans="2:12" ht="15" thickBot="1">
      <c r="B71" s="367">
        <v>10</v>
      </c>
      <c r="C71" s="368" t="s">
        <v>354</v>
      </c>
      <c r="D71" s="369"/>
      <c r="E71" s="369"/>
      <c r="F71" s="369"/>
      <c r="G71" s="227"/>
      <c r="H71" s="227"/>
      <c r="I71" s="227"/>
      <c r="J71" s="227"/>
      <c r="K71" s="227"/>
      <c r="L71" s="227"/>
    </row>
    <row r="72" spans="2:12" ht="29.25" customHeight="1" thickBot="1">
      <c r="B72" s="371" t="s">
        <v>0</v>
      </c>
      <c r="C72" s="372" t="s">
        <v>357</v>
      </c>
      <c r="D72" s="373">
        <f>SUM(D62:D71)</f>
        <v>0</v>
      </c>
      <c r="E72" s="374">
        <f>SUM(E62:E71)</f>
        <v>0</v>
      </c>
      <c r="F72" s="373">
        <f>SUM(F62:F71)</f>
        <v>0</v>
      </c>
      <c r="G72" s="227"/>
      <c r="H72" s="227"/>
      <c r="I72" s="227"/>
      <c r="J72" s="227"/>
      <c r="K72" s="227"/>
      <c r="L72" s="227"/>
    </row>
    <row r="73" spans="2:12">
      <c r="B73" s="227"/>
      <c r="C73" s="227"/>
      <c r="D73" s="227"/>
      <c r="E73" s="227"/>
      <c r="F73" s="227"/>
      <c r="G73" s="227"/>
      <c r="H73" s="227"/>
      <c r="I73" s="227"/>
      <c r="J73" s="227"/>
      <c r="K73" s="227"/>
      <c r="L73" s="227"/>
    </row>
    <row r="74" spans="2:12" ht="46.5" customHeight="1">
      <c r="B74" s="1182" t="s">
        <v>265</v>
      </c>
      <c r="C74" s="1182"/>
      <c r="D74" s="1182"/>
      <c r="E74" s="1182"/>
      <c r="F74" s="1182"/>
      <c r="G74" s="413"/>
      <c r="H74" s="413"/>
      <c r="I74" s="413"/>
      <c r="J74" s="413"/>
      <c r="K74" s="413"/>
      <c r="L74" s="413"/>
    </row>
    <row r="75" spans="2:12">
      <c r="B75" s="227"/>
      <c r="C75" s="227"/>
      <c r="D75" s="227"/>
      <c r="E75" s="227"/>
      <c r="F75" s="227"/>
      <c r="G75" s="227"/>
      <c r="H75" s="227"/>
      <c r="I75" s="227"/>
      <c r="J75" s="227"/>
      <c r="K75" s="227"/>
      <c r="L75" s="227"/>
    </row>
    <row r="76" spans="2:12" ht="29.25" customHeight="1" thickBot="1">
      <c r="B76" s="1150" t="s">
        <v>266</v>
      </c>
      <c r="C76" s="1150"/>
      <c r="D76" s="1150"/>
      <c r="E76" s="1150"/>
      <c r="F76" s="1150"/>
      <c r="G76" s="227"/>
      <c r="H76" s="227"/>
      <c r="I76" s="227"/>
      <c r="J76" s="227"/>
      <c r="K76" s="227"/>
      <c r="L76" s="227"/>
    </row>
    <row r="77" spans="2:12" ht="29.25" customHeight="1" thickBot="1">
      <c r="B77" s="1137"/>
      <c r="C77" s="1139" t="s">
        <v>39</v>
      </c>
      <c r="D77" s="1141" t="s">
        <v>342</v>
      </c>
      <c r="E77" s="1142"/>
      <c r="F77" s="1147"/>
      <c r="G77" s="227"/>
      <c r="H77" s="227"/>
      <c r="I77" s="227"/>
      <c r="J77" s="227"/>
      <c r="K77" s="227"/>
      <c r="L77" s="227"/>
    </row>
    <row r="78" spans="2:12" ht="40.5" thickBot="1">
      <c r="B78" s="1138"/>
      <c r="C78" s="1140"/>
      <c r="D78" s="350" t="s">
        <v>343</v>
      </c>
      <c r="E78" s="350" t="s">
        <v>356</v>
      </c>
      <c r="F78" s="350" t="s">
        <v>345</v>
      </c>
      <c r="G78" s="227"/>
      <c r="H78" s="227"/>
      <c r="I78" s="227"/>
      <c r="J78" s="227"/>
      <c r="K78" s="227"/>
      <c r="L78" s="227"/>
    </row>
    <row r="79" spans="2:12" ht="15" thickBot="1">
      <c r="B79" s="352">
        <v>1</v>
      </c>
      <c r="C79" s="353">
        <v>2</v>
      </c>
      <c r="D79" s="354">
        <v>3</v>
      </c>
      <c r="E79" s="354">
        <v>4</v>
      </c>
      <c r="F79" s="354">
        <v>5</v>
      </c>
      <c r="G79" s="227"/>
      <c r="H79" s="227"/>
      <c r="I79" s="227"/>
      <c r="J79" s="227"/>
      <c r="K79" s="227"/>
      <c r="L79" s="227"/>
    </row>
    <row r="80" spans="2:12" ht="15" thickBot="1">
      <c r="B80" s="1179" t="s">
        <v>254</v>
      </c>
      <c r="C80" s="1180"/>
      <c r="D80" s="1180"/>
      <c r="E80" s="1180"/>
      <c r="F80" s="1181"/>
      <c r="G80" s="227"/>
      <c r="H80" s="227"/>
      <c r="I80" s="227"/>
      <c r="J80" s="227"/>
      <c r="K80" s="227"/>
      <c r="L80" s="227"/>
    </row>
    <row r="81" spans="2:12">
      <c r="B81" s="357">
        <v>1</v>
      </c>
      <c r="C81" s="358" t="s">
        <v>251</v>
      </c>
      <c r="D81" s="359"/>
      <c r="E81" s="359"/>
      <c r="F81" s="359"/>
      <c r="G81" s="227"/>
      <c r="H81" s="227"/>
      <c r="I81" s="227"/>
      <c r="J81" s="227"/>
      <c r="K81" s="227"/>
      <c r="L81" s="227"/>
    </row>
    <row r="82" spans="2:12">
      <c r="B82" s="361">
        <v>2</v>
      </c>
      <c r="C82" s="362" t="s">
        <v>346</v>
      </c>
      <c r="D82" s="363"/>
      <c r="E82" s="363"/>
      <c r="F82" s="363"/>
      <c r="G82" s="227"/>
      <c r="H82" s="227"/>
      <c r="I82" s="227"/>
      <c r="J82" s="227"/>
      <c r="K82" s="227"/>
      <c r="L82" s="227"/>
    </row>
    <row r="83" spans="2:12" ht="42.75">
      <c r="B83" s="361">
        <v>3</v>
      </c>
      <c r="C83" s="365" t="s">
        <v>347</v>
      </c>
      <c r="D83" s="363"/>
      <c r="E83" s="363"/>
      <c r="F83" s="363"/>
      <c r="G83" s="227"/>
      <c r="H83" s="227"/>
      <c r="I83" s="227"/>
      <c r="J83" s="227"/>
      <c r="K83" s="227"/>
      <c r="L83" s="227"/>
    </row>
    <row r="84" spans="2:12">
      <c r="B84" s="361">
        <v>4</v>
      </c>
      <c r="C84" s="362" t="s">
        <v>348</v>
      </c>
      <c r="D84" s="363"/>
      <c r="E84" s="363"/>
      <c r="F84" s="363"/>
      <c r="G84" s="227"/>
      <c r="H84" s="227"/>
      <c r="I84" s="227"/>
      <c r="J84" s="227"/>
      <c r="K84" s="227"/>
      <c r="L84" s="227"/>
    </row>
    <row r="85" spans="2:12">
      <c r="B85" s="361">
        <v>5</v>
      </c>
      <c r="C85" s="362" t="s">
        <v>349</v>
      </c>
      <c r="D85" s="363"/>
      <c r="E85" s="363"/>
      <c r="F85" s="363"/>
      <c r="G85" s="227"/>
      <c r="H85" s="227"/>
      <c r="I85" s="227"/>
      <c r="J85" s="227"/>
      <c r="K85" s="227"/>
      <c r="L85" s="227"/>
    </row>
    <row r="86" spans="2:12" ht="28.5">
      <c r="B86" s="361">
        <v>6</v>
      </c>
      <c r="C86" s="366" t="s">
        <v>350</v>
      </c>
      <c r="D86" s="363"/>
      <c r="E86" s="363"/>
      <c r="F86" s="363"/>
      <c r="G86" s="227"/>
      <c r="H86" s="227"/>
      <c r="I86" s="227"/>
      <c r="J86" s="227"/>
      <c r="K86" s="227"/>
      <c r="L86" s="227"/>
    </row>
    <row r="87" spans="2:12" ht="17.25" customHeight="1">
      <c r="B87" s="361">
        <v>7</v>
      </c>
      <c r="C87" s="362" t="s">
        <v>351</v>
      </c>
      <c r="D87" s="363"/>
      <c r="E87" s="363"/>
      <c r="F87" s="363"/>
      <c r="G87" s="227"/>
      <c r="H87" s="227"/>
      <c r="I87" s="227"/>
      <c r="J87" s="227"/>
      <c r="K87" s="227"/>
      <c r="L87" s="227"/>
    </row>
    <row r="88" spans="2:12" ht="42" customHeight="1">
      <c r="B88" s="361">
        <v>8</v>
      </c>
      <c r="C88" s="366" t="s">
        <v>352</v>
      </c>
      <c r="D88" s="363"/>
      <c r="E88" s="363"/>
      <c r="F88" s="363"/>
      <c r="G88" s="227"/>
      <c r="H88" s="227"/>
      <c r="I88" s="227"/>
      <c r="J88" s="227"/>
      <c r="K88" s="227"/>
      <c r="L88" s="227"/>
    </row>
    <row r="89" spans="2:12" ht="28.5" customHeight="1">
      <c r="B89" s="361">
        <v>9</v>
      </c>
      <c r="C89" s="366" t="s">
        <v>353</v>
      </c>
      <c r="D89" s="363"/>
      <c r="E89" s="363"/>
      <c r="F89" s="363"/>
      <c r="G89" s="227"/>
      <c r="H89" s="227"/>
      <c r="I89" s="227"/>
      <c r="J89" s="227"/>
      <c r="K89" s="227"/>
      <c r="L89" s="227"/>
    </row>
    <row r="90" spans="2:12" ht="15" thickBot="1">
      <c r="B90" s="367">
        <v>10</v>
      </c>
      <c r="C90" s="368" t="s">
        <v>354</v>
      </c>
      <c r="D90" s="369"/>
      <c r="E90" s="369"/>
      <c r="F90" s="369"/>
      <c r="G90" s="227"/>
      <c r="H90" s="227"/>
      <c r="I90" s="227"/>
      <c r="J90" s="227"/>
      <c r="K90" s="227"/>
      <c r="L90" s="227"/>
    </row>
    <row r="91" spans="2:12" ht="29.25" thickBot="1">
      <c r="B91" s="371" t="s">
        <v>0</v>
      </c>
      <c r="C91" s="372" t="s">
        <v>357</v>
      </c>
      <c r="D91" s="373">
        <f>SUM(D81:D90)</f>
        <v>0</v>
      </c>
      <c r="E91" s="374">
        <f>SUM(E81:E90)</f>
        <v>0</v>
      </c>
      <c r="F91" s="373">
        <f>SUM(F81:F90)</f>
        <v>0</v>
      </c>
      <c r="G91" s="227"/>
      <c r="H91" s="227"/>
      <c r="I91" s="227"/>
      <c r="J91" s="227"/>
      <c r="K91" s="227"/>
      <c r="L91" s="227"/>
    </row>
    <row r="92" spans="2:12">
      <c r="B92" s="227"/>
      <c r="C92" s="227"/>
      <c r="D92" s="227"/>
      <c r="E92" s="227"/>
      <c r="F92" s="227"/>
      <c r="G92" s="227"/>
      <c r="H92" s="227"/>
      <c r="I92" s="227"/>
      <c r="J92" s="227"/>
      <c r="K92" s="227"/>
      <c r="L92" s="227"/>
    </row>
    <row r="93" spans="2:12" ht="48" customHeight="1">
      <c r="B93" s="1182" t="s">
        <v>267</v>
      </c>
      <c r="C93" s="1182"/>
      <c r="D93" s="1182"/>
      <c r="E93" s="1182"/>
      <c r="F93" s="1182"/>
      <c r="G93" s="413"/>
      <c r="H93" s="413"/>
      <c r="I93" s="413"/>
      <c r="J93" s="413"/>
      <c r="K93" s="413"/>
      <c r="L93" s="413"/>
    </row>
    <row r="94" spans="2:12">
      <c r="B94" s="227"/>
      <c r="C94" s="227"/>
      <c r="D94" s="227"/>
      <c r="E94" s="227"/>
      <c r="F94" s="227"/>
      <c r="G94" s="227"/>
      <c r="H94" s="227"/>
      <c r="I94" s="227"/>
      <c r="J94" s="227"/>
      <c r="K94" s="227"/>
      <c r="L94" s="227"/>
    </row>
    <row r="95" spans="2:12" ht="30" customHeight="1" thickBot="1">
      <c r="B95" s="1150" t="s">
        <v>268</v>
      </c>
      <c r="C95" s="1150"/>
      <c r="D95" s="1150"/>
      <c r="E95" s="1150"/>
      <c r="F95" s="1150"/>
      <c r="G95" s="227"/>
      <c r="H95" s="227"/>
      <c r="I95" s="227"/>
      <c r="J95" s="227"/>
      <c r="K95" s="227"/>
      <c r="L95" s="227"/>
    </row>
    <row r="96" spans="2:12" ht="30.75" customHeight="1" thickBot="1">
      <c r="B96" s="1137"/>
      <c r="C96" s="1139" t="s">
        <v>39</v>
      </c>
      <c r="D96" s="1141" t="s">
        <v>342</v>
      </c>
      <c r="E96" s="1142"/>
      <c r="F96" s="1147"/>
      <c r="G96" s="227"/>
      <c r="H96" s="227"/>
      <c r="I96" s="227"/>
      <c r="J96" s="227"/>
      <c r="K96" s="227"/>
      <c r="L96" s="227"/>
    </row>
    <row r="97" spans="2:12" ht="40.5" thickBot="1">
      <c r="B97" s="1138"/>
      <c r="C97" s="1140"/>
      <c r="D97" s="350" t="s">
        <v>343</v>
      </c>
      <c r="E97" s="350" t="s">
        <v>356</v>
      </c>
      <c r="F97" s="350" t="s">
        <v>345</v>
      </c>
      <c r="G97" s="227"/>
      <c r="H97" s="227"/>
      <c r="I97" s="227"/>
      <c r="J97" s="227"/>
      <c r="K97" s="227"/>
      <c r="L97" s="227"/>
    </row>
    <row r="98" spans="2:12" ht="15" thickBot="1">
      <c r="B98" s="352">
        <v>1</v>
      </c>
      <c r="C98" s="353">
        <v>2</v>
      </c>
      <c r="D98" s="354">
        <v>3</v>
      </c>
      <c r="E98" s="354">
        <v>4</v>
      </c>
      <c r="F98" s="354">
        <v>5</v>
      </c>
      <c r="G98" s="227"/>
      <c r="H98" s="227"/>
      <c r="I98" s="227"/>
      <c r="J98" s="227"/>
      <c r="K98" s="227"/>
      <c r="L98" s="227"/>
    </row>
    <row r="99" spans="2:12" ht="15" thickBot="1">
      <c r="B99" s="1179" t="s">
        <v>255</v>
      </c>
      <c r="C99" s="1180"/>
      <c r="D99" s="1180"/>
      <c r="E99" s="1180"/>
      <c r="F99" s="1181"/>
      <c r="G99" s="227"/>
      <c r="H99" s="227"/>
      <c r="I99" s="227"/>
      <c r="J99" s="227"/>
      <c r="K99" s="227"/>
      <c r="L99" s="227"/>
    </row>
    <row r="100" spans="2:12">
      <c r="B100" s="357">
        <v>1</v>
      </c>
      <c r="C100" s="358" t="s">
        <v>251</v>
      </c>
      <c r="D100" s="359"/>
      <c r="E100" s="359"/>
      <c r="F100" s="359"/>
      <c r="G100" s="227"/>
      <c r="H100" s="227"/>
      <c r="I100" s="227"/>
      <c r="J100" s="227"/>
      <c r="K100" s="227"/>
      <c r="L100" s="227"/>
    </row>
    <row r="101" spans="2:12">
      <c r="B101" s="361">
        <v>2</v>
      </c>
      <c r="C101" s="362" t="s">
        <v>346</v>
      </c>
      <c r="D101" s="363"/>
      <c r="E101" s="363"/>
      <c r="F101" s="363"/>
      <c r="G101" s="227"/>
      <c r="H101" s="227"/>
      <c r="I101" s="227"/>
      <c r="J101" s="227"/>
      <c r="K101" s="227"/>
      <c r="L101" s="227"/>
    </row>
    <row r="102" spans="2:12" ht="42.75">
      <c r="B102" s="361">
        <v>3</v>
      </c>
      <c r="C102" s="365" t="s">
        <v>347</v>
      </c>
      <c r="D102" s="363"/>
      <c r="E102" s="363"/>
      <c r="F102" s="363"/>
      <c r="G102" s="227"/>
      <c r="H102" s="227"/>
      <c r="I102" s="227"/>
      <c r="J102" s="227"/>
      <c r="K102" s="227"/>
      <c r="L102" s="227"/>
    </row>
    <row r="103" spans="2:12">
      <c r="B103" s="361">
        <v>4</v>
      </c>
      <c r="C103" s="362" t="s">
        <v>348</v>
      </c>
      <c r="D103" s="363"/>
      <c r="E103" s="363"/>
      <c r="F103" s="363"/>
      <c r="G103" s="227"/>
      <c r="H103" s="227"/>
      <c r="I103" s="227"/>
      <c r="J103" s="227"/>
      <c r="K103" s="227"/>
      <c r="L103" s="227"/>
    </row>
    <row r="104" spans="2:12">
      <c r="B104" s="361">
        <v>5</v>
      </c>
      <c r="C104" s="362" t="s">
        <v>349</v>
      </c>
      <c r="D104" s="363"/>
      <c r="E104" s="363"/>
      <c r="F104" s="363"/>
      <c r="G104" s="227"/>
      <c r="H104" s="227"/>
      <c r="I104" s="227"/>
      <c r="J104" s="227"/>
      <c r="K104" s="227"/>
      <c r="L104" s="227"/>
    </row>
    <row r="105" spans="2:12" ht="28.5">
      <c r="B105" s="361">
        <v>6</v>
      </c>
      <c r="C105" s="366" t="s">
        <v>350</v>
      </c>
      <c r="D105" s="363"/>
      <c r="E105" s="363"/>
      <c r="F105" s="363"/>
      <c r="G105" s="227"/>
      <c r="H105" s="227"/>
      <c r="I105" s="227"/>
      <c r="J105" s="227"/>
      <c r="K105" s="227"/>
      <c r="L105" s="227"/>
    </row>
    <row r="106" spans="2:12" ht="18" customHeight="1">
      <c r="B106" s="361">
        <v>7</v>
      </c>
      <c r="C106" s="362" t="s">
        <v>351</v>
      </c>
      <c r="D106" s="363"/>
      <c r="E106" s="363"/>
      <c r="F106" s="363"/>
      <c r="G106" s="227"/>
      <c r="H106" s="227"/>
      <c r="I106" s="227"/>
      <c r="J106" s="227"/>
      <c r="K106" s="227"/>
      <c r="L106" s="227"/>
    </row>
    <row r="107" spans="2:12" ht="44.25" customHeight="1">
      <c r="B107" s="361">
        <v>8</v>
      </c>
      <c r="C107" s="366" t="s">
        <v>352</v>
      </c>
      <c r="D107" s="363"/>
      <c r="E107" s="363"/>
      <c r="F107" s="363"/>
      <c r="G107" s="227"/>
      <c r="H107" s="227"/>
      <c r="I107" s="227"/>
      <c r="J107" s="227"/>
      <c r="K107" s="227"/>
      <c r="L107" s="227"/>
    </row>
    <row r="108" spans="2:12" ht="27.75" customHeight="1">
      <c r="B108" s="361">
        <v>9</v>
      </c>
      <c r="C108" s="366" t="s">
        <v>353</v>
      </c>
      <c r="D108" s="363"/>
      <c r="E108" s="363"/>
      <c r="F108" s="363"/>
      <c r="G108" s="227"/>
      <c r="H108" s="227"/>
      <c r="I108" s="227"/>
      <c r="J108" s="227"/>
      <c r="K108" s="227"/>
      <c r="L108" s="227"/>
    </row>
    <row r="109" spans="2:12" ht="15" thickBot="1">
      <c r="B109" s="367">
        <v>10</v>
      </c>
      <c r="C109" s="368" t="s">
        <v>354</v>
      </c>
      <c r="D109" s="369"/>
      <c r="E109" s="369"/>
      <c r="F109" s="369"/>
      <c r="G109" s="227"/>
      <c r="H109" s="227"/>
      <c r="I109" s="227"/>
      <c r="J109" s="227"/>
      <c r="K109" s="227"/>
      <c r="L109" s="227"/>
    </row>
    <row r="110" spans="2:12" ht="28.5" customHeight="1" thickBot="1">
      <c r="B110" s="371" t="s">
        <v>0</v>
      </c>
      <c r="C110" s="372" t="s">
        <v>357</v>
      </c>
      <c r="D110" s="373">
        <f>SUM(D100:D109)</f>
        <v>0</v>
      </c>
      <c r="E110" s="374">
        <f>SUM(E100:E109)</f>
        <v>0</v>
      </c>
      <c r="F110" s="373">
        <f>SUM(F100:F109)</f>
        <v>0</v>
      </c>
      <c r="G110" s="227"/>
      <c r="H110" s="227"/>
      <c r="I110" s="227"/>
      <c r="J110" s="227"/>
      <c r="K110" s="227"/>
      <c r="L110" s="227"/>
    </row>
    <row r="111" spans="2:12">
      <c r="B111" s="227"/>
      <c r="C111" s="227"/>
      <c r="D111" s="227"/>
      <c r="E111" s="227"/>
      <c r="F111" s="227"/>
      <c r="G111" s="227"/>
      <c r="H111" s="227"/>
      <c r="I111" s="227"/>
      <c r="J111" s="227"/>
      <c r="K111" s="227"/>
      <c r="L111" s="227"/>
    </row>
    <row r="112" spans="2:12" ht="45.75" customHeight="1">
      <c r="B112" s="1182" t="s">
        <v>269</v>
      </c>
      <c r="C112" s="1182"/>
      <c r="D112" s="1182"/>
      <c r="E112" s="1182"/>
      <c r="F112" s="1182"/>
      <c r="G112" s="413"/>
      <c r="H112" s="413"/>
      <c r="I112" s="413"/>
      <c r="J112" s="413"/>
      <c r="K112" s="413"/>
      <c r="L112" s="413"/>
    </row>
    <row r="113" spans="2:12">
      <c r="B113" s="227"/>
      <c r="C113" s="227"/>
      <c r="D113" s="227"/>
      <c r="E113" s="227"/>
      <c r="F113" s="227"/>
      <c r="G113" s="227"/>
      <c r="H113" s="227"/>
      <c r="I113" s="227"/>
      <c r="J113" s="227"/>
      <c r="K113" s="227"/>
      <c r="L113" s="227"/>
    </row>
    <row r="114" spans="2:12" ht="29.25" customHeight="1" thickBot="1">
      <c r="B114" s="1150" t="s">
        <v>270</v>
      </c>
      <c r="C114" s="1150"/>
      <c r="D114" s="1150"/>
      <c r="E114" s="1150"/>
      <c r="F114" s="1150"/>
      <c r="G114" s="227"/>
      <c r="H114" s="227"/>
      <c r="I114" s="227"/>
      <c r="J114" s="227"/>
      <c r="K114" s="227"/>
      <c r="L114" s="227"/>
    </row>
    <row r="115" spans="2:12" ht="30.75" customHeight="1" thickBot="1">
      <c r="B115" s="1137"/>
      <c r="C115" s="1139" t="s">
        <v>39</v>
      </c>
      <c r="D115" s="1141" t="s">
        <v>342</v>
      </c>
      <c r="E115" s="1142"/>
      <c r="F115" s="1147"/>
      <c r="G115" s="227"/>
      <c r="H115" s="227"/>
      <c r="I115" s="227"/>
      <c r="J115" s="227"/>
      <c r="K115" s="227"/>
      <c r="L115" s="227"/>
    </row>
    <row r="116" spans="2:12" ht="40.5" thickBot="1">
      <c r="B116" s="1138"/>
      <c r="C116" s="1140"/>
      <c r="D116" s="350" t="s">
        <v>343</v>
      </c>
      <c r="E116" s="350" t="s">
        <v>356</v>
      </c>
      <c r="F116" s="350" t="s">
        <v>345</v>
      </c>
      <c r="G116" s="227"/>
      <c r="H116" s="227"/>
      <c r="I116" s="227"/>
      <c r="J116" s="227"/>
      <c r="K116" s="227"/>
      <c r="L116" s="227"/>
    </row>
    <row r="117" spans="2:12" ht="15" thickBot="1">
      <c r="B117" s="352">
        <v>1</v>
      </c>
      <c r="C117" s="353">
        <v>2</v>
      </c>
      <c r="D117" s="354">
        <v>3</v>
      </c>
      <c r="E117" s="354">
        <v>4</v>
      </c>
      <c r="F117" s="354">
        <v>5</v>
      </c>
      <c r="G117" s="227"/>
      <c r="H117" s="227"/>
      <c r="I117" s="227"/>
      <c r="J117" s="227"/>
      <c r="K117" s="227"/>
      <c r="L117" s="227"/>
    </row>
    <row r="118" spans="2:12" ht="15" thickBot="1">
      <c r="B118" s="1179" t="s">
        <v>256</v>
      </c>
      <c r="C118" s="1180"/>
      <c r="D118" s="1180"/>
      <c r="E118" s="1180"/>
      <c r="F118" s="1181"/>
      <c r="G118" s="227"/>
      <c r="H118" s="227"/>
      <c r="I118" s="227"/>
      <c r="J118" s="227"/>
      <c r="K118" s="227"/>
      <c r="L118" s="227"/>
    </row>
    <row r="119" spans="2:12">
      <c r="B119" s="357">
        <v>1</v>
      </c>
      <c r="C119" s="358" t="s">
        <v>251</v>
      </c>
      <c r="D119" s="359"/>
      <c r="E119" s="359"/>
      <c r="F119" s="359"/>
      <c r="G119" s="227"/>
      <c r="H119" s="227"/>
      <c r="I119" s="227"/>
      <c r="J119" s="227"/>
      <c r="K119" s="227"/>
      <c r="L119" s="227"/>
    </row>
    <row r="120" spans="2:12">
      <c r="B120" s="361">
        <v>2</v>
      </c>
      <c r="C120" s="362" t="s">
        <v>346</v>
      </c>
      <c r="D120" s="363"/>
      <c r="E120" s="363"/>
      <c r="F120" s="363"/>
      <c r="G120" s="227"/>
      <c r="H120" s="227"/>
      <c r="I120" s="227"/>
      <c r="J120" s="227"/>
      <c r="K120" s="227"/>
      <c r="L120" s="227"/>
    </row>
    <row r="121" spans="2:12" ht="42.75">
      <c r="B121" s="361">
        <v>3</v>
      </c>
      <c r="C121" s="365" t="s">
        <v>347</v>
      </c>
      <c r="D121" s="363"/>
      <c r="E121" s="363"/>
      <c r="F121" s="363"/>
      <c r="G121" s="227"/>
      <c r="H121" s="227"/>
      <c r="I121" s="227"/>
      <c r="J121" s="227"/>
      <c r="K121" s="227"/>
      <c r="L121" s="227"/>
    </row>
    <row r="122" spans="2:12">
      <c r="B122" s="361">
        <v>4</v>
      </c>
      <c r="C122" s="362" t="s">
        <v>348</v>
      </c>
      <c r="D122" s="363"/>
      <c r="E122" s="363"/>
      <c r="F122" s="363"/>
      <c r="G122" s="227"/>
      <c r="H122" s="227"/>
      <c r="I122" s="227"/>
      <c r="J122" s="227"/>
      <c r="K122" s="227"/>
      <c r="L122" s="227"/>
    </row>
    <row r="123" spans="2:12">
      <c r="B123" s="361">
        <v>5</v>
      </c>
      <c r="C123" s="362" t="s">
        <v>349</v>
      </c>
      <c r="D123" s="363"/>
      <c r="E123" s="363"/>
      <c r="F123" s="363"/>
      <c r="G123" s="227"/>
      <c r="H123" s="227"/>
      <c r="I123" s="227"/>
      <c r="J123" s="227"/>
      <c r="K123" s="227"/>
      <c r="L123" s="227"/>
    </row>
    <row r="124" spans="2:12" ht="28.5">
      <c r="B124" s="361">
        <v>6</v>
      </c>
      <c r="C124" s="366" t="s">
        <v>350</v>
      </c>
      <c r="D124" s="363"/>
      <c r="E124" s="363"/>
      <c r="F124" s="363"/>
      <c r="G124" s="227"/>
      <c r="H124" s="227"/>
      <c r="I124" s="227"/>
      <c r="J124" s="227"/>
      <c r="K124" s="227"/>
      <c r="L124" s="227"/>
    </row>
    <row r="125" spans="2:12" ht="18" customHeight="1">
      <c r="B125" s="361">
        <v>7</v>
      </c>
      <c r="C125" s="362" t="s">
        <v>351</v>
      </c>
      <c r="D125" s="363"/>
      <c r="E125" s="363"/>
      <c r="F125" s="363"/>
      <c r="G125" s="227"/>
      <c r="H125" s="227"/>
      <c r="I125" s="227"/>
      <c r="J125" s="227"/>
      <c r="K125" s="227"/>
      <c r="L125" s="227"/>
    </row>
    <row r="126" spans="2:12" ht="43.5" customHeight="1">
      <c r="B126" s="361">
        <v>8</v>
      </c>
      <c r="C126" s="366" t="s">
        <v>352</v>
      </c>
      <c r="D126" s="363"/>
      <c r="E126" s="363"/>
      <c r="F126" s="363"/>
      <c r="G126" s="227"/>
      <c r="H126" s="227"/>
      <c r="I126" s="227"/>
      <c r="J126" s="227"/>
      <c r="K126" s="227"/>
      <c r="L126" s="227"/>
    </row>
    <row r="127" spans="2:12" ht="32.25" customHeight="1">
      <c r="B127" s="361">
        <v>9</v>
      </c>
      <c r="C127" s="366" t="s">
        <v>353</v>
      </c>
      <c r="D127" s="363"/>
      <c r="E127" s="363"/>
      <c r="F127" s="363"/>
      <c r="G127" s="227"/>
      <c r="H127" s="227"/>
      <c r="I127" s="227"/>
      <c r="J127" s="227"/>
      <c r="K127" s="227"/>
      <c r="L127" s="227"/>
    </row>
    <row r="128" spans="2:12" ht="15" thickBot="1">
      <c r="B128" s="367">
        <v>10</v>
      </c>
      <c r="C128" s="368" t="s">
        <v>354</v>
      </c>
      <c r="D128" s="369"/>
      <c r="E128" s="369"/>
      <c r="F128" s="369"/>
      <c r="G128" s="227"/>
      <c r="H128" s="227"/>
      <c r="I128" s="227"/>
      <c r="J128" s="227"/>
      <c r="K128" s="227"/>
      <c r="L128" s="227"/>
    </row>
    <row r="129" spans="2:12" ht="29.25" thickBot="1">
      <c r="B129" s="371" t="s">
        <v>0</v>
      </c>
      <c r="C129" s="372" t="s">
        <v>357</v>
      </c>
      <c r="D129" s="373">
        <f>SUM(D119:D128)</f>
        <v>0</v>
      </c>
      <c r="E129" s="374">
        <f>SUM(E119:E128)</f>
        <v>0</v>
      </c>
      <c r="F129" s="373">
        <f>SUM(F119:F128)</f>
        <v>0</v>
      </c>
      <c r="G129" s="227"/>
      <c r="H129" s="227"/>
      <c r="I129" s="227"/>
      <c r="J129" s="227"/>
      <c r="K129" s="227"/>
      <c r="L129" s="227"/>
    </row>
    <row r="130" spans="2:12">
      <c r="B130" s="227"/>
      <c r="C130" s="227"/>
      <c r="D130" s="227"/>
      <c r="E130" s="227"/>
      <c r="F130" s="227"/>
      <c r="G130" s="227"/>
      <c r="H130" s="227"/>
      <c r="I130" s="227"/>
      <c r="J130" s="227"/>
      <c r="K130" s="227"/>
      <c r="L130" s="227"/>
    </row>
    <row r="131" spans="2:12" ht="43.5" customHeight="1">
      <c r="B131" s="1182" t="s">
        <v>271</v>
      </c>
      <c r="C131" s="1182"/>
      <c r="D131" s="1182"/>
      <c r="E131" s="1182"/>
      <c r="F131" s="1182"/>
      <c r="G131" s="413"/>
      <c r="H131" s="413"/>
      <c r="I131" s="413"/>
      <c r="J131" s="413"/>
      <c r="K131" s="413"/>
      <c r="L131" s="413"/>
    </row>
    <row r="132" spans="2:12">
      <c r="B132" s="227"/>
      <c r="C132" s="227"/>
      <c r="D132" s="227"/>
      <c r="E132" s="227"/>
      <c r="F132" s="227"/>
      <c r="G132" s="227"/>
      <c r="H132" s="227"/>
      <c r="I132" s="227"/>
      <c r="J132" s="227"/>
      <c r="K132" s="227"/>
      <c r="L132" s="227"/>
    </row>
    <row r="133" spans="2:12" ht="18.75" customHeight="1" thickBot="1">
      <c r="B133" s="1150" t="s">
        <v>272</v>
      </c>
      <c r="C133" s="1150"/>
      <c r="D133" s="1150"/>
      <c r="E133" s="1150"/>
      <c r="F133" s="1150"/>
      <c r="G133" s="227"/>
      <c r="H133" s="227"/>
      <c r="I133" s="227"/>
      <c r="J133" s="227"/>
      <c r="K133" s="227"/>
      <c r="L133" s="227"/>
    </row>
    <row r="134" spans="2:12" ht="30.75" customHeight="1" thickBot="1">
      <c r="B134" s="1137"/>
      <c r="C134" s="1139" t="s">
        <v>39</v>
      </c>
      <c r="D134" s="1141" t="s">
        <v>342</v>
      </c>
      <c r="E134" s="1142"/>
      <c r="F134" s="1147"/>
      <c r="G134" s="227"/>
      <c r="H134" s="227"/>
      <c r="I134" s="227"/>
      <c r="J134" s="227"/>
      <c r="K134" s="227"/>
      <c r="L134" s="227"/>
    </row>
    <row r="135" spans="2:12" ht="40.5" thickBot="1">
      <c r="B135" s="1138"/>
      <c r="C135" s="1140"/>
      <c r="D135" s="350" t="s">
        <v>343</v>
      </c>
      <c r="E135" s="350" t="s">
        <v>356</v>
      </c>
      <c r="F135" s="350" t="s">
        <v>345</v>
      </c>
      <c r="G135" s="227"/>
      <c r="H135" s="227"/>
      <c r="I135" s="227"/>
      <c r="J135" s="227"/>
      <c r="K135" s="227"/>
      <c r="L135" s="227"/>
    </row>
    <row r="136" spans="2:12" ht="15" thickBot="1">
      <c r="B136" s="352">
        <v>1</v>
      </c>
      <c r="C136" s="353">
        <v>2</v>
      </c>
      <c r="D136" s="354">
        <v>3</v>
      </c>
      <c r="E136" s="354">
        <v>4</v>
      </c>
      <c r="F136" s="354">
        <v>5</v>
      </c>
      <c r="G136" s="227"/>
      <c r="H136" s="227"/>
      <c r="I136" s="227"/>
      <c r="J136" s="227"/>
      <c r="K136" s="227"/>
      <c r="L136" s="227"/>
    </row>
    <row r="137" spans="2:12" ht="15" thickBot="1">
      <c r="B137" s="1179" t="s">
        <v>257</v>
      </c>
      <c r="C137" s="1180"/>
      <c r="D137" s="1180"/>
      <c r="E137" s="1180"/>
      <c r="F137" s="1181"/>
      <c r="G137" s="227"/>
      <c r="H137" s="227"/>
      <c r="I137" s="227"/>
      <c r="J137" s="227"/>
      <c r="K137" s="227"/>
      <c r="L137" s="227"/>
    </row>
    <row r="138" spans="2:12">
      <c r="B138" s="357">
        <v>1</v>
      </c>
      <c r="C138" s="358" t="s">
        <v>251</v>
      </c>
      <c r="D138" s="359"/>
      <c r="E138" s="359"/>
      <c r="F138" s="359"/>
      <c r="G138" s="227"/>
      <c r="H138" s="227"/>
      <c r="I138" s="227"/>
      <c r="J138" s="227"/>
      <c r="K138" s="227"/>
      <c r="L138" s="227"/>
    </row>
    <row r="139" spans="2:12">
      <c r="B139" s="361">
        <v>2</v>
      </c>
      <c r="C139" s="362" t="s">
        <v>346</v>
      </c>
      <c r="D139" s="363"/>
      <c r="E139" s="363"/>
      <c r="F139" s="363"/>
      <c r="G139" s="227"/>
      <c r="H139" s="227"/>
      <c r="I139" s="227"/>
      <c r="J139" s="227"/>
      <c r="K139" s="227"/>
      <c r="L139" s="227"/>
    </row>
    <row r="140" spans="2:12" ht="42.75">
      <c r="B140" s="361">
        <v>3</v>
      </c>
      <c r="C140" s="365" t="s">
        <v>347</v>
      </c>
      <c r="D140" s="363"/>
      <c r="E140" s="363"/>
      <c r="F140" s="363"/>
      <c r="G140" s="227"/>
      <c r="H140" s="227"/>
      <c r="I140" s="227"/>
      <c r="J140" s="227"/>
      <c r="K140" s="227"/>
      <c r="L140" s="227"/>
    </row>
    <row r="141" spans="2:12">
      <c r="B141" s="361">
        <v>4</v>
      </c>
      <c r="C141" s="362" t="s">
        <v>348</v>
      </c>
      <c r="D141" s="363"/>
      <c r="E141" s="363"/>
      <c r="F141" s="363"/>
      <c r="G141" s="227"/>
      <c r="H141" s="227"/>
      <c r="I141" s="227"/>
      <c r="J141" s="227"/>
      <c r="K141" s="227"/>
      <c r="L141" s="227"/>
    </row>
    <row r="142" spans="2:12">
      <c r="B142" s="361">
        <v>5</v>
      </c>
      <c r="C142" s="362" t="s">
        <v>349</v>
      </c>
      <c r="D142" s="363"/>
      <c r="E142" s="363"/>
      <c r="F142" s="363"/>
      <c r="G142" s="227"/>
      <c r="H142" s="227"/>
      <c r="I142" s="227"/>
      <c r="J142" s="227"/>
      <c r="K142" s="227"/>
      <c r="L142" s="227"/>
    </row>
    <row r="143" spans="2:12" ht="28.5">
      <c r="B143" s="361">
        <v>6</v>
      </c>
      <c r="C143" s="366" t="s">
        <v>350</v>
      </c>
      <c r="D143" s="363"/>
      <c r="E143" s="363"/>
      <c r="F143" s="363"/>
      <c r="G143" s="227"/>
      <c r="H143" s="227"/>
      <c r="I143" s="227"/>
      <c r="J143" s="227"/>
      <c r="K143" s="227"/>
      <c r="L143" s="227"/>
    </row>
    <row r="144" spans="2:12" ht="13.5" customHeight="1">
      <c r="B144" s="361">
        <v>7</v>
      </c>
      <c r="C144" s="362" t="s">
        <v>351</v>
      </c>
      <c r="D144" s="363"/>
      <c r="E144" s="363"/>
      <c r="F144" s="363"/>
      <c r="G144" s="227"/>
      <c r="H144" s="227"/>
      <c r="I144" s="227"/>
      <c r="J144" s="227"/>
      <c r="K144" s="227"/>
      <c r="L144" s="227"/>
    </row>
    <row r="145" spans="2:12" ht="41.25" customHeight="1">
      <c r="B145" s="361">
        <v>8</v>
      </c>
      <c r="C145" s="366" t="s">
        <v>352</v>
      </c>
      <c r="D145" s="363"/>
      <c r="E145" s="363"/>
      <c r="F145" s="363"/>
      <c r="G145" s="227"/>
      <c r="H145" s="227"/>
      <c r="I145" s="227"/>
      <c r="J145" s="227"/>
      <c r="K145" s="227"/>
      <c r="L145" s="227"/>
    </row>
    <row r="146" spans="2:12" ht="28.5" customHeight="1">
      <c r="B146" s="361">
        <v>9</v>
      </c>
      <c r="C146" s="366" t="s">
        <v>353</v>
      </c>
      <c r="D146" s="363"/>
      <c r="E146" s="363"/>
      <c r="F146" s="363"/>
      <c r="G146" s="227"/>
      <c r="H146" s="227"/>
      <c r="I146" s="227"/>
      <c r="J146" s="227"/>
      <c r="K146" s="227"/>
      <c r="L146" s="227"/>
    </row>
    <row r="147" spans="2:12" ht="15" thickBot="1">
      <c r="B147" s="367">
        <v>10</v>
      </c>
      <c r="C147" s="368" t="s">
        <v>354</v>
      </c>
      <c r="D147" s="369"/>
      <c r="E147" s="369"/>
      <c r="F147" s="369"/>
      <c r="G147" s="227"/>
      <c r="H147" s="227"/>
      <c r="I147" s="227"/>
      <c r="J147" s="227"/>
      <c r="K147" s="227"/>
      <c r="L147" s="227"/>
    </row>
    <row r="148" spans="2:12" ht="29.25" thickBot="1">
      <c r="B148" s="371" t="s">
        <v>0</v>
      </c>
      <c r="C148" s="372" t="s">
        <v>357</v>
      </c>
      <c r="D148" s="373">
        <f>SUM(D138:D147)</f>
        <v>0</v>
      </c>
      <c r="E148" s="374">
        <f>SUM(E138:E147)</f>
        <v>0</v>
      </c>
      <c r="F148" s="373">
        <f>SUM(F138:F147)</f>
        <v>0</v>
      </c>
      <c r="G148" s="227"/>
      <c r="H148" s="227"/>
      <c r="I148" s="227"/>
      <c r="J148" s="227"/>
      <c r="K148" s="227"/>
      <c r="L148" s="227"/>
    </row>
    <row r="149" spans="2:12">
      <c r="B149" s="407"/>
      <c r="C149" s="408"/>
      <c r="D149" s="408"/>
      <c r="E149" s="408"/>
      <c r="F149" s="408"/>
      <c r="G149" s="227"/>
      <c r="H149" s="227"/>
      <c r="I149" s="227"/>
      <c r="J149" s="227"/>
      <c r="K149" s="227"/>
      <c r="L149" s="227"/>
    </row>
    <row r="150" spans="2:12" ht="45" customHeight="1">
      <c r="B150" s="1182" t="s">
        <v>273</v>
      </c>
      <c r="C150" s="1182"/>
      <c r="D150" s="1182"/>
      <c r="E150" s="1182"/>
      <c r="F150" s="1182"/>
      <c r="G150" s="413"/>
      <c r="H150" s="413"/>
      <c r="I150" s="413"/>
      <c r="J150" s="413"/>
      <c r="K150" s="413"/>
      <c r="L150" s="413"/>
    </row>
    <row r="151" spans="2:12" ht="15" customHeight="1">
      <c r="B151" s="227"/>
      <c r="C151" s="227"/>
      <c r="D151" s="227"/>
      <c r="E151" s="227"/>
      <c r="F151" s="227"/>
      <c r="G151" s="227"/>
      <c r="H151" s="227"/>
      <c r="I151" s="227"/>
      <c r="J151" s="227"/>
      <c r="K151" s="227"/>
      <c r="L151" s="227"/>
    </row>
    <row r="152" spans="2:12" ht="30.75" customHeight="1" thickBot="1">
      <c r="B152" s="1150" t="s">
        <v>274</v>
      </c>
      <c r="C152" s="1150"/>
      <c r="D152" s="1150"/>
      <c r="E152" s="1150"/>
      <c r="F152" s="1150"/>
      <c r="G152" s="227"/>
      <c r="H152" s="227"/>
      <c r="I152" s="227"/>
      <c r="J152" s="227"/>
      <c r="K152" s="227"/>
      <c r="L152" s="227"/>
    </row>
    <row r="153" spans="2:12" ht="31.5" customHeight="1" thickBot="1">
      <c r="B153" s="1137"/>
      <c r="C153" s="1139" t="s">
        <v>39</v>
      </c>
      <c r="D153" s="1141" t="s">
        <v>342</v>
      </c>
      <c r="E153" s="1142"/>
      <c r="F153" s="1147"/>
      <c r="G153" s="227"/>
      <c r="H153" s="227"/>
      <c r="I153" s="227"/>
      <c r="J153" s="227"/>
      <c r="K153" s="227"/>
      <c r="L153" s="227"/>
    </row>
    <row r="154" spans="2:12" ht="40.5" thickBot="1">
      <c r="B154" s="1138"/>
      <c r="C154" s="1140"/>
      <c r="D154" s="350" t="s">
        <v>343</v>
      </c>
      <c r="E154" s="350" t="s">
        <v>356</v>
      </c>
      <c r="F154" s="350" t="s">
        <v>345</v>
      </c>
      <c r="G154" s="227"/>
      <c r="H154" s="227"/>
      <c r="I154" s="227"/>
      <c r="J154" s="227"/>
      <c r="K154" s="227"/>
      <c r="L154" s="227"/>
    </row>
    <row r="155" spans="2:12" ht="15" thickBot="1">
      <c r="B155" s="352">
        <v>1</v>
      </c>
      <c r="C155" s="353">
        <v>2</v>
      </c>
      <c r="D155" s="354">
        <v>3</v>
      </c>
      <c r="E155" s="354">
        <v>4</v>
      </c>
      <c r="F155" s="354">
        <v>5</v>
      </c>
      <c r="G155" s="227"/>
      <c r="H155" s="227"/>
      <c r="I155" s="227"/>
      <c r="J155" s="227"/>
      <c r="K155" s="227"/>
      <c r="L155" s="227"/>
    </row>
    <row r="156" spans="2:12" ht="15" thickBot="1">
      <c r="B156" s="1179" t="s">
        <v>258</v>
      </c>
      <c r="C156" s="1180"/>
      <c r="D156" s="1180"/>
      <c r="E156" s="1180"/>
      <c r="F156" s="1181"/>
      <c r="G156" s="227"/>
      <c r="H156" s="227"/>
      <c r="I156" s="227"/>
      <c r="J156" s="227"/>
      <c r="K156" s="227"/>
      <c r="L156" s="227"/>
    </row>
    <row r="157" spans="2:12">
      <c r="B157" s="357">
        <v>1</v>
      </c>
      <c r="C157" s="358" t="s">
        <v>251</v>
      </c>
      <c r="D157" s="359"/>
      <c r="E157" s="359"/>
      <c r="F157" s="359"/>
      <c r="G157" s="227"/>
      <c r="H157" s="227"/>
      <c r="I157" s="227"/>
      <c r="J157" s="227"/>
      <c r="K157" s="227"/>
      <c r="L157" s="227"/>
    </row>
    <row r="158" spans="2:12">
      <c r="B158" s="361">
        <v>2</v>
      </c>
      <c r="C158" s="362" t="s">
        <v>346</v>
      </c>
      <c r="D158" s="363"/>
      <c r="E158" s="363"/>
      <c r="F158" s="363"/>
      <c r="G158" s="227"/>
      <c r="H158" s="227"/>
      <c r="I158" s="227"/>
      <c r="J158" s="227"/>
      <c r="K158" s="227"/>
      <c r="L158" s="227"/>
    </row>
    <row r="159" spans="2:12" ht="42.75">
      <c r="B159" s="361">
        <v>3</v>
      </c>
      <c r="C159" s="365" t="s">
        <v>347</v>
      </c>
      <c r="D159" s="363"/>
      <c r="E159" s="363"/>
      <c r="F159" s="363"/>
      <c r="G159" s="227"/>
      <c r="H159" s="227"/>
      <c r="I159" s="227"/>
      <c r="J159" s="227"/>
      <c r="K159" s="227"/>
      <c r="L159" s="227"/>
    </row>
    <row r="160" spans="2:12">
      <c r="B160" s="361">
        <v>4</v>
      </c>
      <c r="C160" s="362" t="s">
        <v>348</v>
      </c>
      <c r="D160" s="363"/>
      <c r="E160" s="363"/>
      <c r="F160" s="363"/>
      <c r="G160" s="227"/>
      <c r="H160" s="227"/>
      <c r="I160" s="227"/>
      <c r="J160" s="227"/>
      <c r="K160" s="227"/>
      <c r="L160" s="227"/>
    </row>
    <row r="161" spans="2:12">
      <c r="B161" s="361">
        <v>5</v>
      </c>
      <c r="C161" s="362" t="s">
        <v>349</v>
      </c>
      <c r="D161" s="363"/>
      <c r="E161" s="363"/>
      <c r="F161" s="363"/>
      <c r="G161" s="227"/>
      <c r="H161" s="227"/>
      <c r="I161" s="227"/>
      <c r="J161" s="227"/>
      <c r="K161" s="227"/>
      <c r="L161" s="227"/>
    </row>
    <row r="162" spans="2:12" ht="28.5">
      <c r="B162" s="361">
        <v>6</v>
      </c>
      <c r="C162" s="366" t="s">
        <v>350</v>
      </c>
      <c r="D162" s="363"/>
      <c r="E162" s="363"/>
      <c r="F162" s="363"/>
      <c r="G162" s="227"/>
      <c r="H162" s="227"/>
      <c r="I162" s="227"/>
      <c r="J162" s="227"/>
      <c r="K162" s="227"/>
      <c r="L162" s="227"/>
    </row>
    <row r="163" spans="2:12" ht="14.25" customHeight="1">
      <c r="B163" s="361">
        <v>7</v>
      </c>
      <c r="C163" s="362" t="s">
        <v>351</v>
      </c>
      <c r="D163" s="363"/>
      <c r="E163" s="363"/>
      <c r="F163" s="363"/>
      <c r="G163" s="227"/>
      <c r="H163" s="227"/>
      <c r="I163" s="227"/>
      <c r="J163" s="227"/>
      <c r="K163" s="227"/>
      <c r="L163" s="227"/>
    </row>
    <row r="164" spans="2:12" ht="42.75">
      <c r="B164" s="361">
        <v>8</v>
      </c>
      <c r="C164" s="366" t="s">
        <v>352</v>
      </c>
      <c r="D164" s="363"/>
      <c r="E164" s="363"/>
      <c r="F164" s="363"/>
      <c r="G164" s="227"/>
      <c r="H164" s="227"/>
      <c r="I164" s="227"/>
      <c r="J164" s="227"/>
      <c r="K164" s="227"/>
      <c r="L164" s="227"/>
    </row>
    <row r="165" spans="2:12" ht="28.5">
      <c r="B165" s="361">
        <v>9</v>
      </c>
      <c r="C165" s="366" t="s">
        <v>353</v>
      </c>
      <c r="D165" s="363"/>
      <c r="E165" s="363"/>
      <c r="F165" s="363"/>
      <c r="G165" s="227"/>
      <c r="H165" s="227"/>
      <c r="I165" s="227"/>
      <c r="J165" s="227"/>
      <c r="K165" s="227"/>
      <c r="L165" s="227"/>
    </row>
    <row r="166" spans="2:12" ht="15" thickBot="1">
      <c r="B166" s="367">
        <v>10</v>
      </c>
      <c r="C166" s="368" t="s">
        <v>354</v>
      </c>
      <c r="D166" s="369"/>
      <c r="E166" s="369"/>
      <c r="F166" s="369"/>
      <c r="G166" s="227"/>
      <c r="H166" s="227"/>
      <c r="I166" s="227"/>
      <c r="J166" s="227"/>
      <c r="K166" s="227"/>
      <c r="L166" s="227"/>
    </row>
    <row r="167" spans="2:12" ht="29.25" thickBot="1">
      <c r="B167" s="371" t="s">
        <v>0</v>
      </c>
      <c r="C167" s="372" t="s">
        <v>357</v>
      </c>
      <c r="D167" s="373">
        <f>SUM(D157:D166)</f>
        <v>0</v>
      </c>
      <c r="E167" s="374">
        <f>SUM(E157:E166)</f>
        <v>0</v>
      </c>
      <c r="F167" s="373">
        <f>SUM(F157:F166)</f>
        <v>0</v>
      </c>
      <c r="G167" s="227"/>
      <c r="H167" s="227"/>
      <c r="I167" s="227"/>
      <c r="J167" s="227"/>
      <c r="K167" s="227"/>
      <c r="L167" s="227"/>
    </row>
    <row r="168" spans="2:12">
      <c r="B168" s="227"/>
      <c r="C168" s="227"/>
      <c r="D168" s="227"/>
      <c r="E168" s="227"/>
      <c r="F168" s="227"/>
      <c r="G168" s="227"/>
      <c r="H168" s="227"/>
      <c r="I168" s="227"/>
      <c r="J168" s="227"/>
      <c r="K168" s="227"/>
      <c r="L168" s="227"/>
    </row>
    <row r="169" spans="2:12" ht="45" customHeight="1">
      <c r="B169" s="1182" t="s">
        <v>275</v>
      </c>
      <c r="C169" s="1182"/>
      <c r="D169" s="1182"/>
      <c r="E169" s="1182"/>
      <c r="F169" s="1182"/>
      <c r="G169" s="413"/>
      <c r="H169" s="413"/>
      <c r="I169" s="413"/>
      <c r="J169" s="413"/>
      <c r="K169" s="413"/>
      <c r="L169" s="413"/>
    </row>
    <row r="170" spans="2:12">
      <c r="B170" s="227"/>
      <c r="C170" s="227"/>
      <c r="D170" s="227"/>
      <c r="E170" s="227"/>
      <c r="F170" s="227"/>
      <c r="G170" s="227"/>
      <c r="H170" s="227"/>
      <c r="I170" s="227"/>
      <c r="J170" s="227"/>
      <c r="K170" s="227"/>
      <c r="L170" s="227"/>
    </row>
    <row r="171" spans="2:12" ht="30" customHeight="1" thickBot="1">
      <c r="B171" s="1150" t="s">
        <v>276</v>
      </c>
      <c r="C171" s="1150"/>
      <c r="D171" s="1150"/>
      <c r="E171" s="1150"/>
      <c r="F171" s="1150"/>
      <c r="G171" s="227"/>
      <c r="H171" s="227"/>
      <c r="I171" s="227"/>
      <c r="J171" s="227"/>
      <c r="K171" s="227"/>
      <c r="L171" s="227"/>
    </row>
    <row r="172" spans="2:12" ht="31.5" customHeight="1" thickBot="1">
      <c r="B172" s="1137"/>
      <c r="C172" s="1139" t="s">
        <v>39</v>
      </c>
      <c r="D172" s="1141" t="s">
        <v>342</v>
      </c>
      <c r="E172" s="1142"/>
      <c r="F172" s="1147"/>
      <c r="G172" s="227"/>
      <c r="H172" s="227"/>
      <c r="I172" s="227"/>
      <c r="J172" s="227"/>
      <c r="K172" s="227"/>
      <c r="L172" s="227"/>
    </row>
    <row r="173" spans="2:12" ht="40.5" thickBot="1">
      <c r="B173" s="1138"/>
      <c r="C173" s="1140"/>
      <c r="D173" s="350" t="s">
        <v>343</v>
      </c>
      <c r="E173" s="350" t="s">
        <v>356</v>
      </c>
      <c r="F173" s="350" t="s">
        <v>345</v>
      </c>
      <c r="G173" s="227"/>
      <c r="H173" s="227"/>
      <c r="I173" s="227"/>
      <c r="J173" s="227"/>
      <c r="K173" s="227"/>
      <c r="L173" s="227"/>
    </row>
    <row r="174" spans="2:12" ht="15" thickBot="1">
      <c r="B174" s="352">
        <v>1</v>
      </c>
      <c r="C174" s="353">
        <v>2</v>
      </c>
      <c r="D174" s="354">
        <v>3</v>
      </c>
      <c r="E174" s="354">
        <v>4</v>
      </c>
      <c r="F174" s="354">
        <v>5</v>
      </c>
      <c r="G174" s="227"/>
      <c r="H174" s="227"/>
      <c r="I174" s="227"/>
      <c r="J174" s="227"/>
      <c r="K174" s="227"/>
      <c r="L174" s="227"/>
    </row>
    <row r="175" spans="2:12" ht="15" thickBot="1">
      <c r="B175" s="1179" t="s">
        <v>277</v>
      </c>
      <c r="C175" s="1180"/>
      <c r="D175" s="1180"/>
      <c r="E175" s="1180"/>
      <c r="F175" s="1181"/>
      <c r="G175" s="227"/>
      <c r="H175" s="227"/>
      <c r="I175" s="227"/>
      <c r="J175" s="227"/>
      <c r="K175" s="227"/>
      <c r="L175" s="227"/>
    </row>
    <row r="176" spans="2:12">
      <c r="B176" s="357">
        <v>1</v>
      </c>
      <c r="C176" s="358" t="s">
        <v>251</v>
      </c>
      <c r="D176" s="359"/>
      <c r="E176" s="359"/>
      <c r="F176" s="359"/>
      <c r="G176" s="227"/>
      <c r="H176" s="227"/>
      <c r="I176" s="227"/>
      <c r="J176" s="227"/>
      <c r="K176" s="227"/>
      <c r="L176" s="227"/>
    </row>
    <row r="177" spans="2:12">
      <c r="B177" s="361">
        <v>2</v>
      </c>
      <c r="C177" s="362" t="s">
        <v>346</v>
      </c>
      <c r="D177" s="363"/>
      <c r="E177" s="363"/>
      <c r="F177" s="363"/>
      <c r="G177" s="227"/>
      <c r="H177" s="227"/>
      <c r="I177" s="227"/>
      <c r="J177" s="227"/>
      <c r="K177" s="227"/>
      <c r="L177" s="227"/>
    </row>
    <row r="178" spans="2:12" ht="42.75">
      <c r="B178" s="361">
        <v>3</v>
      </c>
      <c r="C178" s="365" t="s">
        <v>347</v>
      </c>
      <c r="D178" s="363"/>
      <c r="E178" s="363"/>
      <c r="F178" s="363"/>
      <c r="G178" s="227"/>
      <c r="H178" s="227"/>
      <c r="I178" s="227"/>
      <c r="J178" s="227"/>
      <c r="K178" s="227"/>
      <c r="L178" s="227"/>
    </row>
    <row r="179" spans="2:12">
      <c r="B179" s="361">
        <v>4</v>
      </c>
      <c r="C179" s="362" t="s">
        <v>348</v>
      </c>
      <c r="D179" s="363"/>
      <c r="E179" s="363"/>
      <c r="F179" s="363"/>
      <c r="G179" s="227"/>
      <c r="H179" s="227"/>
      <c r="I179" s="227"/>
      <c r="J179" s="227"/>
      <c r="K179" s="227"/>
      <c r="L179" s="227"/>
    </row>
    <row r="180" spans="2:12">
      <c r="B180" s="361">
        <v>5</v>
      </c>
      <c r="C180" s="362" t="s">
        <v>349</v>
      </c>
      <c r="D180" s="363"/>
      <c r="E180" s="363"/>
      <c r="F180" s="363"/>
      <c r="G180" s="227"/>
      <c r="H180" s="227"/>
      <c r="I180" s="227"/>
      <c r="J180" s="227"/>
      <c r="K180" s="227"/>
      <c r="L180" s="227"/>
    </row>
    <row r="181" spans="2:12" ht="28.5">
      <c r="B181" s="361">
        <v>6</v>
      </c>
      <c r="C181" s="366" t="s">
        <v>350</v>
      </c>
      <c r="D181" s="363"/>
      <c r="E181" s="363"/>
      <c r="F181" s="363"/>
      <c r="G181" s="227"/>
      <c r="H181" s="227"/>
      <c r="I181" s="227"/>
      <c r="J181" s="227"/>
      <c r="K181" s="227"/>
      <c r="L181" s="227"/>
    </row>
    <row r="182" spans="2:12" ht="15" customHeight="1">
      <c r="B182" s="361">
        <v>7</v>
      </c>
      <c r="C182" s="362" t="s">
        <v>351</v>
      </c>
      <c r="D182" s="363"/>
      <c r="E182" s="363"/>
      <c r="F182" s="363"/>
      <c r="G182" s="227"/>
      <c r="H182" s="227"/>
      <c r="I182" s="227"/>
      <c r="J182" s="227"/>
      <c r="K182" s="227"/>
      <c r="L182" s="227"/>
    </row>
    <row r="183" spans="2:12" ht="42.75">
      <c r="B183" s="361">
        <v>8</v>
      </c>
      <c r="C183" s="366" t="s">
        <v>352</v>
      </c>
      <c r="D183" s="363"/>
      <c r="E183" s="363"/>
      <c r="F183" s="363"/>
      <c r="G183" s="227"/>
      <c r="H183" s="227"/>
      <c r="I183" s="227"/>
      <c r="J183" s="227"/>
      <c r="K183" s="227"/>
      <c r="L183" s="227"/>
    </row>
    <row r="184" spans="2:12" ht="28.5">
      <c r="B184" s="361">
        <v>9</v>
      </c>
      <c r="C184" s="366" t="s">
        <v>353</v>
      </c>
      <c r="D184" s="363"/>
      <c r="E184" s="363"/>
      <c r="F184" s="363"/>
      <c r="G184" s="227"/>
      <c r="H184" s="227"/>
      <c r="I184" s="227"/>
      <c r="J184" s="227"/>
      <c r="K184" s="227"/>
      <c r="L184" s="227"/>
    </row>
    <row r="185" spans="2:12" ht="15" thickBot="1">
      <c r="B185" s="367">
        <v>10</v>
      </c>
      <c r="C185" s="368" t="s">
        <v>354</v>
      </c>
      <c r="D185" s="369"/>
      <c r="E185" s="369"/>
      <c r="F185" s="369"/>
      <c r="G185" s="227"/>
      <c r="H185" s="227"/>
      <c r="I185" s="227"/>
      <c r="J185" s="227"/>
      <c r="K185" s="227"/>
      <c r="L185" s="227"/>
    </row>
    <row r="186" spans="2:12" ht="29.25" thickBot="1">
      <c r="B186" s="371" t="s">
        <v>0</v>
      </c>
      <c r="C186" s="372" t="s">
        <v>357</v>
      </c>
      <c r="D186" s="373">
        <f>SUM(D176:D185)</f>
        <v>0</v>
      </c>
      <c r="E186" s="374">
        <f>SUM(E176:E185)</f>
        <v>0</v>
      </c>
      <c r="F186" s="373">
        <f>SUM(F176:F185)</f>
        <v>0</v>
      </c>
      <c r="G186" s="227"/>
      <c r="H186" s="227"/>
      <c r="I186" s="227"/>
      <c r="J186" s="227"/>
      <c r="K186" s="227"/>
      <c r="L186" s="227"/>
    </row>
    <row r="187" spans="2:12">
      <c r="B187" s="227"/>
      <c r="C187" s="227"/>
      <c r="D187" s="227"/>
      <c r="E187" s="227"/>
      <c r="F187" s="227"/>
      <c r="G187" s="227"/>
      <c r="H187" s="227"/>
      <c r="I187" s="227"/>
      <c r="J187" s="227"/>
      <c r="K187" s="227"/>
      <c r="L187" s="227"/>
    </row>
    <row r="188" spans="2:12" ht="45" customHeight="1">
      <c r="B188" s="1182" t="s">
        <v>278</v>
      </c>
      <c r="C188" s="1182"/>
      <c r="D188" s="1182"/>
      <c r="E188" s="1182"/>
      <c r="F188" s="1182"/>
      <c r="G188" s="413"/>
      <c r="H188" s="413"/>
      <c r="I188" s="413"/>
      <c r="J188" s="413"/>
      <c r="K188" s="413"/>
      <c r="L188" s="413"/>
    </row>
    <row r="189" spans="2:12">
      <c r="B189" s="227"/>
      <c r="C189" s="227"/>
      <c r="D189" s="227"/>
      <c r="E189" s="227"/>
      <c r="F189" s="227"/>
      <c r="G189" s="227"/>
      <c r="H189" s="227"/>
      <c r="I189" s="227"/>
      <c r="J189" s="227"/>
      <c r="K189" s="227"/>
      <c r="L189" s="227"/>
    </row>
    <row r="190" spans="2:12" ht="30" customHeight="1" thickBot="1">
      <c r="B190" s="1150" t="s">
        <v>279</v>
      </c>
      <c r="C190" s="1150"/>
      <c r="D190" s="1150"/>
      <c r="E190" s="1150"/>
      <c r="F190" s="1150"/>
      <c r="G190" s="227"/>
      <c r="H190" s="227"/>
      <c r="I190" s="227"/>
      <c r="J190" s="227"/>
      <c r="K190" s="227"/>
      <c r="L190" s="227"/>
    </row>
    <row r="191" spans="2:12" ht="31.5" customHeight="1" thickBot="1">
      <c r="B191" s="1137"/>
      <c r="C191" s="1139" t="s">
        <v>39</v>
      </c>
      <c r="D191" s="1141" t="s">
        <v>342</v>
      </c>
      <c r="E191" s="1142"/>
      <c r="F191" s="1147"/>
      <c r="G191" s="227"/>
      <c r="H191" s="227"/>
      <c r="I191" s="227"/>
      <c r="J191" s="227"/>
      <c r="K191" s="227"/>
      <c r="L191" s="227"/>
    </row>
    <row r="192" spans="2:12" ht="40.5" thickBot="1">
      <c r="B192" s="1138"/>
      <c r="C192" s="1140"/>
      <c r="D192" s="350" t="s">
        <v>343</v>
      </c>
      <c r="E192" s="350" t="s">
        <v>356</v>
      </c>
      <c r="F192" s="350" t="s">
        <v>345</v>
      </c>
      <c r="G192" s="227"/>
      <c r="H192" s="227"/>
      <c r="I192" s="227"/>
      <c r="J192" s="227"/>
      <c r="K192" s="227"/>
      <c r="L192" s="227"/>
    </row>
    <row r="193" spans="2:12" ht="15" thickBot="1">
      <c r="B193" s="352">
        <v>1</v>
      </c>
      <c r="C193" s="353">
        <v>2</v>
      </c>
      <c r="D193" s="354">
        <v>3</v>
      </c>
      <c r="E193" s="354">
        <v>4</v>
      </c>
      <c r="F193" s="354">
        <v>5</v>
      </c>
      <c r="G193" s="227"/>
      <c r="H193" s="227"/>
      <c r="I193" s="227"/>
      <c r="J193" s="227"/>
      <c r="K193" s="227"/>
      <c r="L193" s="227"/>
    </row>
    <row r="194" spans="2:12" ht="15" thickBot="1">
      <c r="B194" s="1179" t="s">
        <v>280</v>
      </c>
      <c r="C194" s="1180"/>
      <c r="D194" s="1180"/>
      <c r="E194" s="1180"/>
      <c r="F194" s="1181"/>
      <c r="G194" s="227"/>
      <c r="H194" s="227"/>
      <c r="I194" s="227"/>
      <c r="J194" s="227"/>
      <c r="K194" s="227"/>
      <c r="L194" s="227"/>
    </row>
    <row r="195" spans="2:12">
      <c r="B195" s="357">
        <v>1</v>
      </c>
      <c r="C195" s="358" t="s">
        <v>251</v>
      </c>
      <c r="D195" s="359"/>
      <c r="E195" s="359"/>
      <c r="F195" s="359"/>
      <c r="G195" s="227"/>
      <c r="H195" s="227"/>
      <c r="I195" s="227"/>
      <c r="J195" s="227"/>
      <c r="K195" s="227"/>
      <c r="L195" s="227"/>
    </row>
    <row r="196" spans="2:12">
      <c r="B196" s="361">
        <v>2</v>
      </c>
      <c r="C196" s="362" t="s">
        <v>346</v>
      </c>
      <c r="D196" s="363"/>
      <c r="E196" s="363"/>
      <c r="F196" s="363"/>
      <c r="G196" s="227"/>
      <c r="H196" s="227"/>
      <c r="I196" s="227"/>
      <c r="J196" s="227"/>
      <c r="K196" s="227"/>
      <c r="L196" s="227"/>
    </row>
    <row r="197" spans="2:12" ht="42.75">
      <c r="B197" s="361">
        <v>3</v>
      </c>
      <c r="C197" s="365" t="s">
        <v>347</v>
      </c>
      <c r="D197" s="363"/>
      <c r="E197" s="363"/>
      <c r="F197" s="363"/>
      <c r="G197" s="227"/>
      <c r="H197" s="227"/>
      <c r="I197" s="227"/>
      <c r="J197" s="227"/>
      <c r="K197" s="227"/>
      <c r="L197" s="227"/>
    </row>
    <row r="198" spans="2:12">
      <c r="B198" s="361">
        <v>4</v>
      </c>
      <c r="C198" s="362" t="s">
        <v>348</v>
      </c>
      <c r="D198" s="363"/>
      <c r="E198" s="363"/>
      <c r="F198" s="363"/>
      <c r="G198" s="227"/>
      <c r="H198" s="227"/>
      <c r="I198" s="227"/>
      <c r="J198" s="227"/>
      <c r="K198" s="227"/>
      <c r="L198" s="227"/>
    </row>
    <row r="199" spans="2:12">
      <c r="B199" s="361">
        <v>5</v>
      </c>
      <c r="C199" s="362" t="s">
        <v>349</v>
      </c>
      <c r="D199" s="363"/>
      <c r="E199" s="363"/>
      <c r="F199" s="363"/>
      <c r="G199" s="227"/>
      <c r="H199" s="227"/>
      <c r="I199" s="227"/>
      <c r="J199" s="227"/>
      <c r="K199" s="227"/>
      <c r="L199" s="227"/>
    </row>
    <row r="200" spans="2:12" ht="28.5">
      <c r="B200" s="361">
        <v>6</v>
      </c>
      <c r="C200" s="366" t="s">
        <v>350</v>
      </c>
      <c r="D200" s="363"/>
      <c r="E200" s="363"/>
      <c r="F200" s="363"/>
      <c r="G200" s="227"/>
      <c r="H200" s="227"/>
      <c r="I200" s="227"/>
      <c r="J200" s="227"/>
      <c r="K200" s="227"/>
      <c r="L200" s="227"/>
    </row>
    <row r="201" spans="2:12" ht="15" customHeight="1">
      <c r="B201" s="361">
        <v>7</v>
      </c>
      <c r="C201" s="362" t="s">
        <v>351</v>
      </c>
      <c r="D201" s="363"/>
      <c r="E201" s="363"/>
      <c r="F201" s="363"/>
      <c r="G201" s="227"/>
      <c r="H201" s="227"/>
      <c r="I201" s="227"/>
      <c r="J201" s="227"/>
      <c r="K201" s="227"/>
      <c r="L201" s="227"/>
    </row>
    <row r="202" spans="2:12" ht="42.75">
      <c r="B202" s="361">
        <v>8</v>
      </c>
      <c r="C202" s="366" t="s">
        <v>352</v>
      </c>
      <c r="D202" s="363"/>
      <c r="E202" s="363"/>
      <c r="F202" s="363"/>
      <c r="G202" s="227"/>
      <c r="H202" s="227"/>
      <c r="I202" s="227"/>
      <c r="J202" s="227"/>
      <c r="K202" s="227"/>
      <c r="L202" s="227"/>
    </row>
    <row r="203" spans="2:12" ht="28.5">
      <c r="B203" s="361">
        <v>9</v>
      </c>
      <c r="C203" s="366" t="s">
        <v>353</v>
      </c>
      <c r="D203" s="363"/>
      <c r="E203" s="363"/>
      <c r="F203" s="363"/>
      <c r="G203" s="227"/>
      <c r="H203" s="227"/>
      <c r="I203" s="227"/>
      <c r="J203" s="227"/>
      <c r="K203" s="227"/>
      <c r="L203" s="227"/>
    </row>
    <row r="204" spans="2:12" ht="15" thickBot="1">
      <c r="B204" s="367">
        <v>10</v>
      </c>
      <c r="C204" s="368" t="s">
        <v>354</v>
      </c>
      <c r="D204" s="369"/>
      <c r="E204" s="369"/>
      <c r="F204" s="369"/>
      <c r="G204" s="227"/>
      <c r="H204" s="227"/>
      <c r="I204" s="227"/>
      <c r="J204" s="227"/>
      <c r="K204" s="227"/>
      <c r="L204" s="227"/>
    </row>
    <row r="205" spans="2:12" ht="29.25" thickBot="1">
      <c r="B205" s="371" t="s">
        <v>0</v>
      </c>
      <c r="C205" s="372" t="s">
        <v>357</v>
      </c>
      <c r="D205" s="373">
        <f>SUM(D195:D204)</f>
        <v>0</v>
      </c>
      <c r="E205" s="374">
        <f>SUM(E195:E204)</f>
        <v>0</v>
      </c>
      <c r="F205" s="373">
        <f>SUM(F195:F204)</f>
        <v>0</v>
      </c>
      <c r="G205" s="227"/>
      <c r="H205" s="227"/>
      <c r="I205" s="227"/>
      <c r="J205" s="227"/>
      <c r="K205" s="227"/>
      <c r="L205" s="227"/>
    </row>
    <row r="206" spans="2:12">
      <c r="B206" s="227"/>
      <c r="C206" s="227"/>
      <c r="D206" s="227"/>
      <c r="E206" s="227"/>
      <c r="F206" s="227"/>
      <c r="G206" s="227"/>
      <c r="H206" s="227"/>
      <c r="I206" s="227"/>
      <c r="J206" s="227"/>
      <c r="K206" s="227"/>
      <c r="L206" s="227"/>
    </row>
    <row r="207" spans="2:12" ht="45" customHeight="1">
      <c r="B207" s="1183" t="s">
        <v>281</v>
      </c>
      <c r="C207" s="1183"/>
      <c r="D207" s="1183"/>
      <c r="E207" s="1183"/>
      <c r="F207" s="1183"/>
      <c r="G207" s="13"/>
      <c r="H207" s="13"/>
      <c r="I207" s="13"/>
      <c r="J207" s="13"/>
      <c r="K207" s="13"/>
      <c r="L207" s="13"/>
    </row>
  </sheetData>
  <mergeCells count="75">
    <mergeCell ref="B191:B192"/>
    <mergeCell ref="C191:C192"/>
    <mergeCell ref="D191:F191"/>
    <mergeCell ref="B194:F194"/>
    <mergeCell ref="B207:F207"/>
    <mergeCell ref="B190:F190"/>
    <mergeCell ref="B153:B154"/>
    <mergeCell ref="C153:C154"/>
    <mergeCell ref="D153:F153"/>
    <mergeCell ref="B156:F156"/>
    <mergeCell ref="B169:F169"/>
    <mergeCell ref="B171:F171"/>
    <mergeCell ref="B172:B173"/>
    <mergeCell ref="C172:C173"/>
    <mergeCell ref="D172:F172"/>
    <mergeCell ref="B175:F175"/>
    <mergeCell ref="B188:F188"/>
    <mergeCell ref="B152:F152"/>
    <mergeCell ref="B115:B116"/>
    <mergeCell ref="C115:C116"/>
    <mergeCell ref="D115:F115"/>
    <mergeCell ref="B118:F118"/>
    <mergeCell ref="B131:F131"/>
    <mergeCell ref="B133:F133"/>
    <mergeCell ref="B134:B135"/>
    <mergeCell ref="C134:C135"/>
    <mergeCell ref="D134:F134"/>
    <mergeCell ref="B137:F137"/>
    <mergeCell ref="B150:F150"/>
    <mergeCell ref="B114:F114"/>
    <mergeCell ref="B77:B78"/>
    <mergeCell ref="C77:C78"/>
    <mergeCell ref="D77:F77"/>
    <mergeCell ref="B80:F80"/>
    <mergeCell ref="B93:F93"/>
    <mergeCell ref="B95:F95"/>
    <mergeCell ref="B96:B97"/>
    <mergeCell ref="C96:C97"/>
    <mergeCell ref="D96:F96"/>
    <mergeCell ref="B99:F99"/>
    <mergeCell ref="B112:F112"/>
    <mergeCell ref="B76:F76"/>
    <mergeCell ref="B39:B40"/>
    <mergeCell ref="C39:C40"/>
    <mergeCell ref="D39:F39"/>
    <mergeCell ref="B42:F42"/>
    <mergeCell ref="B55:F55"/>
    <mergeCell ref="B57:F57"/>
    <mergeCell ref="B58:B59"/>
    <mergeCell ref="C58:C59"/>
    <mergeCell ref="D58:F58"/>
    <mergeCell ref="B61:F61"/>
    <mergeCell ref="B74:F74"/>
    <mergeCell ref="B38:F38"/>
    <mergeCell ref="B10:L10"/>
    <mergeCell ref="G11:G20"/>
    <mergeCell ref="H11:H20"/>
    <mergeCell ref="I11:K22"/>
    <mergeCell ref="L11:L20"/>
    <mergeCell ref="C22:H22"/>
    <mergeCell ref="B23:L23"/>
    <mergeCell ref="L24:L31"/>
    <mergeCell ref="C33:H33"/>
    <mergeCell ref="C34:K34"/>
    <mergeCell ref="B36:C36"/>
    <mergeCell ref="B2:L2"/>
    <mergeCell ref="B3:L3"/>
    <mergeCell ref="B4:L4"/>
    <mergeCell ref="B7:B8"/>
    <mergeCell ref="C7:C8"/>
    <mergeCell ref="D7:F7"/>
    <mergeCell ref="G7:G8"/>
    <mergeCell ref="H7:H8"/>
    <mergeCell ref="I7:K7"/>
    <mergeCell ref="L7:L8"/>
  </mergeCells>
  <pageMargins left="0.7" right="0.7" top="0.75" bottom="0.75" header="0.3" footer="0.3"/>
  <pageSetup paperSize="9" scale="50" orientation="portrait" r:id="rId1"/>
  <headerFooter>
    <oddHeader>&amp;L&amp;"Tahoma,Regular"&amp;10Bank/Savings house______________________&amp;R&amp;"Tahoma,Regular"&amp;10OR Form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C38"/>
  <sheetViews>
    <sheetView topLeftCell="A16" zoomScale="110" zoomScaleNormal="110" workbookViewId="0">
      <selection activeCell="B24" sqref="B24"/>
    </sheetView>
  </sheetViews>
  <sheetFormatPr defaultRowHeight="14.25"/>
  <cols>
    <col min="1" max="1" width="9.140625" style="227" customWidth="1"/>
    <col min="2" max="2" width="65.42578125" style="227" customWidth="1"/>
    <col min="3" max="3" width="22.28515625" style="227" customWidth="1"/>
    <col min="4" max="16384" width="9.140625" style="227"/>
  </cols>
  <sheetData>
    <row r="3" spans="1:3">
      <c r="A3" s="1184" t="s">
        <v>34</v>
      </c>
      <c r="B3" s="1184"/>
      <c r="C3" s="1184"/>
    </row>
    <row r="4" spans="1:3">
      <c r="A4" s="1185" t="s">
        <v>680</v>
      </c>
      <c r="B4" s="1185"/>
      <c r="C4" s="1185"/>
    </row>
    <row r="5" spans="1:3">
      <c r="A5" s="1185" t="s">
        <v>681</v>
      </c>
      <c r="B5" s="1185"/>
      <c r="C5" s="1185"/>
    </row>
    <row r="6" spans="1:3" ht="15" thickBot="1">
      <c r="A6" s="4"/>
      <c r="B6" s="4"/>
      <c r="C6" s="793" t="s">
        <v>208</v>
      </c>
    </row>
    <row r="7" spans="1:3" ht="30.75" customHeight="1" thickBot="1">
      <c r="A7" s="794" t="s">
        <v>682</v>
      </c>
      <c r="B7" s="795" t="s">
        <v>35</v>
      </c>
      <c r="C7" s="796" t="s">
        <v>36</v>
      </c>
    </row>
    <row r="8" spans="1:3" ht="15" thickBot="1">
      <c r="A8" s="797">
        <v>1</v>
      </c>
      <c r="B8" s="798">
        <v>2</v>
      </c>
      <c r="C8" s="799">
        <v>3</v>
      </c>
    </row>
    <row r="9" spans="1:3" s="231" customFormat="1">
      <c r="A9" s="800" t="s">
        <v>0</v>
      </c>
      <c r="B9" s="801" t="s">
        <v>683</v>
      </c>
      <c r="C9" s="802"/>
    </row>
    <row r="10" spans="1:3">
      <c r="A10" s="803">
        <v>1</v>
      </c>
      <c r="B10" s="804" t="s">
        <v>684</v>
      </c>
      <c r="C10" s="805"/>
    </row>
    <row r="11" spans="1:3" ht="15" thickBot="1">
      <c r="A11" s="806">
        <v>2</v>
      </c>
      <c r="B11" s="804" t="s">
        <v>685</v>
      </c>
      <c r="C11" s="805"/>
    </row>
    <row r="12" spans="1:3">
      <c r="A12" s="800" t="s">
        <v>1</v>
      </c>
      <c r="B12" s="801" t="s">
        <v>686</v>
      </c>
      <c r="C12" s="807"/>
    </row>
    <row r="13" spans="1:3">
      <c r="A13" s="803">
        <v>3</v>
      </c>
      <c r="B13" s="804" t="s">
        <v>687</v>
      </c>
      <c r="C13" s="808"/>
    </row>
    <row r="14" spans="1:3">
      <c r="A14" s="803">
        <v>4</v>
      </c>
      <c r="B14" s="804" t="s">
        <v>688</v>
      </c>
      <c r="C14" s="809"/>
    </row>
    <row r="15" spans="1:3">
      <c r="A15" s="806">
        <v>5</v>
      </c>
      <c r="B15" s="804" t="s">
        <v>689</v>
      </c>
      <c r="C15" s="809"/>
    </row>
    <row r="16" spans="1:3" ht="15" thickBot="1">
      <c r="A16" s="810">
        <v>6</v>
      </c>
      <c r="B16" s="811" t="s">
        <v>690</v>
      </c>
      <c r="C16" s="812"/>
    </row>
    <row r="17" spans="1:3" ht="16.5" customHeight="1">
      <c r="A17" s="800" t="s">
        <v>2</v>
      </c>
      <c r="B17" s="813" t="s">
        <v>691</v>
      </c>
      <c r="C17" s="814"/>
    </row>
    <row r="18" spans="1:3" ht="28.5">
      <c r="A18" s="806">
        <v>7</v>
      </c>
      <c r="B18" s="804" t="s">
        <v>206</v>
      </c>
      <c r="C18" s="815"/>
    </row>
    <row r="19" spans="1:3" ht="28.5">
      <c r="A19" s="816">
        <v>8</v>
      </c>
      <c r="B19" s="817" t="s">
        <v>207</v>
      </c>
      <c r="C19" s="818"/>
    </row>
    <row r="20" spans="1:3" ht="15" thickBot="1">
      <c r="A20" s="819">
        <v>9</v>
      </c>
      <c r="B20" s="820" t="s">
        <v>692</v>
      </c>
      <c r="C20" s="821"/>
    </row>
    <row r="21" spans="1:3">
      <c r="A21" s="822" t="s">
        <v>3</v>
      </c>
      <c r="B21" s="823" t="s">
        <v>693</v>
      </c>
      <c r="C21" s="824"/>
    </row>
    <row r="22" spans="1:3">
      <c r="A22" s="825">
        <v>10</v>
      </c>
      <c r="B22" s="804" t="s">
        <v>694</v>
      </c>
      <c r="C22" s="826"/>
    </row>
    <row r="23" spans="1:3">
      <c r="A23" s="825">
        <v>11</v>
      </c>
      <c r="B23" s="827" t="s">
        <v>695</v>
      </c>
      <c r="C23" s="826">
        <v>0</v>
      </c>
    </row>
    <row r="24" spans="1:3" ht="15" customHeight="1">
      <c r="A24" s="828" t="s">
        <v>696</v>
      </c>
      <c r="B24" s="827" t="s">
        <v>697</v>
      </c>
      <c r="C24" s="826">
        <v>0</v>
      </c>
    </row>
    <row r="25" spans="1:3" ht="28.5">
      <c r="A25" s="829" t="s">
        <v>698</v>
      </c>
      <c r="B25" s="804" t="s">
        <v>699</v>
      </c>
      <c r="C25" s="826"/>
    </row>
    <row r="26" spans="1:3" ht="28.5">
      <c r="A26" s="829" t="s">
        <v>700</v>
      </c>
      <c r="B26" s="804" t="s">
        <v>701</v>
      </c>
      <c r="C26" s="826"/>
    </row>
    <row r="27" spans="1:3">
      <c r="A27" s="829" t="s">
        <v>702</v>
      </c>
      <c r="B27" s="804" t="s">
        <v>703</v>
      </c>
      <c r="C27" s="826"/>
    </row>
    <row r="28" spans="1:3">
      <c r="A28" s="829" t="s">
        <v>704</v>
      </c>
      <c r="B28" s="804" t="s">
        <v>705</v>
      </c>
      <c r="C28" s="826"/>
    </row>
    <row r="29" spans="1:3">
      <c r="A29" s="828" t="s">
        <v>706</v>
      </c>
      <c r="B29" s="804" t="s">
        <v>707</v>
      </c>
      <c r="C29" s="826"/>
    </row>
    <row r="30" spans="1:3">
      <c r="A30" s="828" t="s">
        <v>708</v>
      </c>
      <c r="B30" s="804" t="s">
        <v>709</v>
      </c>
      <c r="C30" s="826"/>
    </row>
    <row r="31" spans="1:3">
      <c r="A31" s="828">
        <v>12</v>
      </c>
      <c r="B31" s="804" t="s">
        <v>710</v>
      </c>
      <c r="C31" s="826"/>
    </row>
    <row r="32" spans="1:3">
      <c r="A32" s="828">
        <v>13</v>
      </c>
      <c r="B32" s="804" t="s">
        <v>711</v>
      </c>
      <c r="C32" s="826"/>
    </row>
    <row r="33" spans="1:3">
      <c r="A33" s="825">
        <v>14</v>
      </c>
      <c r="B33" s="804" t="s">
        <v>712</v>
      </c>
      <c r="C33" s="830">
        <v>0</v>
      </c>
    </row>
    <row r="34" spans="1:3">
      <c r="A34" s="831">
        <v>15</v>
      </c>
      <c r="B34" s="811" t="s">
        <v>713</v>
      </c>
      <c r="C34" s="832"/>
    </row>
    <row r="35" spans="1:3" s="231" customFormat="1" ht="16.5" customHeight="1">
      <c r="A35" s="833" t="s">
        <v>4</v>
      </c>
      <c r="B35" s="834" t="s">
        <v>714</v>
      </c>
      <c r="C35" s="835"/>
    </row>
    <row r="36" spans="1:3" ht="15" thickBot="1">
      <c r="A36" s="836">
        <v>16</v>
      </c>
      <c r="B36" s="820" t="s">
        <v>715</v>
      </c>
      <c r="C36" s="821"/>
    </row>
    <row r="37" spans="1:3" s="231" customFormat="1" ht="15" thickBot="1">
      <c r="A37" s="837" t="s">
        <v>443</v>
      </c>
      <c r="B37" s="838" t="s">
        <v>716</v>
      </c>
      <c r="C37" s="839"/>
    </row>
    <row r="38" spans="1:3" ht="15" thickBot="1">
      <c r="A38" s="840" t="s">
        <v>440</v>
      </c>
      <c r="B38" s="841" t="s">
        <v>717</v>
      </c>
      <c r="C38" s="842">
        <v>0</v>
      </c>
    </row>
  </sheetData>
  <mergeCells count="3">
    <mergeCell ref="A3:C3"/>
    <mergeCell ref="A4:C4"/>
    <mergeCell ref="A5:C5"/>
  </mergeCells>
  <printOptions horizontalCentered="1"/>
  <pageMargins left="0.7" right="0.7" top="0.48" bottom="0.17" header="0.17" footer="0.17"/>
  <pageSetup paperSize="9" scale="90" orientation="portrait" r:id="rId1"/>
  <headerFooter alignWithMargins="0">
    <oddHeader>&amp;L&amp;"тахома,Regular"&amp;10Bank/savings house ________________________________&amp;R&amp;"Tahoma,Regular"&amp;10АК Form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topLeftCell="C1" zoomScaleNormal="100" workbookViewId="0">
      <selection activeCell="J18" sqref="J18"/>
    </sheetView>
  </sheetViews>
  <sheetFormatPr defaultRowHeight="14.25"/>
  <cols>
    <col min="1" max="1" width="8.7109375" style="2" customWidth="1"/>
    <col min="2" max="2" width="65.42578125" style="2" customWidth="1"/>
    <col min="3" max="3" width="22.28515625" style="2" customWidth="1"/>
    <col min="4" max="4" width="24.7109375" style="2" customWidth="1"/>
    <col min="5" max="5" width="22.28515625" style="2" customWidth="1"/>
    <col min="6" max="16384" width="9.140625" style="2"/>
  </cols>
  <sheetData>
    <row r="1" spans="1:5">
      <c r="A1" s="1093" t="s">
        <v>34</v>
      </c>
      <c r="B1" s="1093"/>
      <c r="C1" s="1093"/>
      <c r="D1" s="1093"/>
      <c r="E1" s="1093"/>
    </row>
    <row r="2" spans="1:5" s="685" customFormat="1">
      <c r="A2" s="1094" t="s">
        <v>479</v>
      </c>
      <c r="B2" s="1094"/>
      <c r="C2" s="1094"/>
      <c r="D2" s="1094"/>
      <c r="E2" s="1094"/>
    </row>
    <row r="3" spans="1:5" s="685" customFormat="1">
      <c r="A3" s="1094" t="s">
        <v>478</v>
      </c>
      <c r="B3" s="1094"/>
      <c r="C3" s="1094"/>
      <c r="D3" s="1094"/>
      <c r="E3" s="1094"/>
    </row>
    <row r="4" spans="1:5">
      <c r="A4" s="1094" t="s">
        <v>477</v>
      </c>
      <c r="B4" s="1094"/>
      <c r="C4" s="1094"/>
      <c r="D4" s="1094"/>
      <c r="E4" s="1094"/>
    </row>
    <row r="5" spans="1:5">
      <c r="A5" s="414"/>
      <c r="B5" s="414"/>
      <c r="C5" s="414"/>
      <c r="D5" s="414"/>
      <c r="E5" s="414"/>
    </row>
    <row r="6" spans="1:5" ht="15" thickBot="1">
      <c r="A6" s="227"/>
      <c r="B6" s="227"/>
      <c r="C6" s="226"/>
      <c r="D6" s="226"/>
      <c r="E6" s="684" t="s">
        <v>476</v>
      </c>
    </row>
    <row r="7" spans="1:5" ht="45" customHeight="1" thickBot="1">
      <c r="A7" s="683" t="s">
        <v>475</v>
      </c>
      <c r="B7" s="682" t="s">
        <v>39</v>
      </c>
      <c r="C7" s="681" t="s">
        <v>396</v>
      </c>
      <c r="D7" s="680" t="s">
        <v>395</v>
      </c>
      <c r="E7" s="679" t="s">
        <v>474</v>
      </c>
    </row>
    <row r="8" spans="1:5" ht="15" thickBot="1">
      <c r="A8" s="678">
        <v>1</v>
      </c>
      <c r="B8" s="677">
        <v>2</v>
      </c>
      <c r="C8" s="677">
        <v>3</v>
      </c>
      <c r="D8" s="676">
        <v>4</v>
      </c>
      <c r="E8" s="675">
        <v>5</v>
      </c>
    </row>
    <row r="9" spans="1:5" s="1" customFormat="1">
      <c r="A9" s="669" t="s">
        <v>0</v>
      </c>
      <c r="B9" s="668" t="s">
        <v>473</v>
      </c>
      <c r="C9" s="667"/>
      <c r="D9" s="666"/>
      <c r="E9" s="665"/>
    </row>
    <row r="10" spans="1:5">
      <c r="A10" s="650">
        <v>1</v>
      </c>
      <c r="B10" s="649" t="s">
        <v>470</v>
      </c>
      <c r="C10" s="663">
        <f>C11+C12</f>
        <v>0</v>
      </c>
      <c r="D10" s="662">
        <f>D11+D12</f>
        <v>0</v>
      </c>
      <c r="E10" s="661">
        <f>E11+E12</f>
        <v>0</v>
      </c>
    </row>
    <row r="11" spans="1:5">
      <c r="A11" s="262">
        <v>1.1000000000000001</v>
      </c>
      <c r="B11" s="660" t="s">
        <v>468</v>
      </c>
      <c r="C11" s="659"/>
      <c r="D11" s="268"/>
      <c r="E11" s="394"/>
    </row>
    <row r="12" spans="1:5">
      <c r="A12" s="262">
        <v>1.2</v>
      </c>
      <c r="B12" s="660" t="s">
        <v>467</v>
      </c>
      <c r="C12" s="659"/>
      <c r="D12" s="268"/>
      <c r="E12" s="394"/>
    </row>
    <row r="13" spans="1:5">
      <c r="A13" s="664">
        <v>2</v>
      </c>
      <c r="B13" s="649" t="s">
        <v>469</v>
      </c>
      <c r="C13" s="663">
        <f>C14+C15</f>
        <v>0</v>
      </c>
      <c r="D13" s="662">
        <f>D14+D15</f>
        <v>0</v>
      </c>
      <c r="E13" s="661">
        <f>E14+E15</f>
        <v>0</v>
      </c>
    </row>
    <row r="14" spans="1:5">
      <c r="A14" s="262">
        <v>2.1</v>
      </c>
      <c r="B14" s="660" t="s">
        <v>468</v>
      </c>
      <c r="C14" s="659"/>
      <c r="D14" s="268"/>
      <c r="E14" s="394"/>
    </row>
    <row r="15" spans="1:5">
      <c r="A15" s="262">
        <v>2.2000000000000002</v>
      </c>
      <c r="B15" s="660" t="s">
        <v>467</v>
      </c>
      <c r="C15" s="659"/>
      <c r="D15" s="268"/>
      <c r="E15" s="394"/>
    </row>
    <row r="16" spans="1:5" ht="15" thickBot="1">
      <c r="A16" s="674">
        <v>3</v>
      </c>
      <c r="B16" s="673" t="s">
        <v>472</v>
      </c>
      <c r="C16" s="672">
        <f>C10+C13</f>
        <v>0</v>
      </c>
      <c r="D16" s="671">
        <f>D10+D13</f>
        <v>0</v>
      </c>
      <c r="E16" s="670">
        <f>E10+E13</f>
        <v>0</v>
      </c>
    </row>
    <row r="17" spans="1:5" s="1" customFormat="1">
      <c r="A17" s="669" t="s">
        <v>1</v>
      </c>
      <c r="B17" s="668" t="s">
        <v>471</v>
      </c>
      <c r="C17" s="667"/>
      <c r="D17" s="666"/>
      <c r="E17" s="665"/>
    </row>
    <row r="18" spans="1:5">
      <c r="A18" s="650">
        <v>4</v>
      </c>
      <c r="B18" s="649" t="s">
        <v>470</v>
      </c>
      <c r="C18" s="663">
        <f>C19+C20</f>
        <v>0</v>
      </c>
      <c r="D18" s="662">
        <f>D19+D20</f>
        <v>0</v>
      </c>
      <c r="E18" s="661">
        <f>E19+E20</f>
        <v>0</v>
      </c>
    </row>
    <row r="19" spans="1:5">
      <c r="A19" s="262">
        <v>4.0999999999999996</v>
      </c>
      <c r="B19" s="660" t="s">
        <v>468</v>
      </c>
      <c r="C19" s="659"/>
      <c r="D19" s="268"/>
      <c r="E19" s="394"/>
    </row>
    <row r="20" spans="1:5">
      <c r="A20" s="262">
        <v>4.2</v>
      </c>
      <c r="B20" s="660" t="s">
        <v>467</v>
      </c>
      <c r="C20" s="659"/>
      <c r="D20" s="268"/>
      <c r="E20" s="394"/>
    </row>
    <row r="21" spans="1:5">
      <c r="A21" s="664">
        <v>5</v>
      </c>
      <c r="B21" s="649" t="s">
        <v>469</v>
      </c>
      <c r="C21" s="663">
        <f>C22+C23</f>
        <v>0</v>
      </c>
      <c r="D21" s="662">
        <f>D22+D23</f>
        <v>0</v>
      </c>
      <c r="E21" s="661">
        <f>E22+E23</f>
        <v>0</v>
      </c>
    </row>
    <row r="22" spans="1:5">
      <c r="A22" s="262">
        <v>5.0999999999999996</v>
      </c>
      <c r="B22" s="660" t="s">
        <v>468</v>
      </c>
      <c r="C22" s="659"/>
      <c r="D22" s="268"/>
      <c r="E22" s="394"/>
    </row>
    <row r="23" spans="1:5">
      <c r="A23" s="262">
        <v>5.2</v>
      </c>
      <c r="B23" s="660" t="s">
        <v>467</v>
      </c>
      <c r="C23" s="659"/>
      <c r="D23" s="268"/>
      <c r="E23" s="394"/>
    </row>
    <row r="24" spans="1:5" ht="15" thickBot="1">
      <c r="A24" s="658">
        <v>6</v>
      </c>
      <c r="B24" s="657" t="s">
        <v>466</v>
      </c>
      <c r="C24" s="644">
        <f>C18+C21</f>
        <v>0</v>
      </c>
      <c r="D24" s="656">
        <f>D18+D21</f>
        <v>0</v>
      </c>
      <c r="E24" s="641">
        <f>E18+E21</f>
        <v>0</v>
      </c>
    </row>
    <row r="25" spans="1:5">
      <c r="A25" s="655">
        <v>7</v>
      </c>
      <c r="B25" s="654" t="s">
        <v>465</v>
      </c>
      <c r="C25" s="653"/>
      <c r="D25" s="652"/>
      <c r="E25" s="651">
        <f>E16-E24</f>
        <v>0</v>
      </c>
    </row>
    <row r="26" spans="1:5">
      <c r="A26" s="650">
        <v>8</v>
      </c>
      <c r="B26" s="649" t="s">
        <v>464</v>
      </c>
      <c r="C26" s="648"/>
      <c r="D26" s="647"/>
      <c r="E26" s="646">
        <f>E16-E24</f>
        <v>0</v>
      </c>
    </row>
    <row r="27" spans="1:5" ht="15" thickBot="1">
      <c r="A27" s="645">
        <v>9</v>
      </c>
      <c r="B27" s="644" t="s">
        <v>463</v>
      </c>
      <c r="C27" s="643"/>
      <c r="D27" s="642"/>
      <c r="E27" s="641">
        <f>E25*75%</f>
        <v>0</v>
      </c>
    </row>
    <row r="28" spans="1:5">
      <c r="A28" s="227"/>
      <c r="B28" s="227"/>
      <c r="C28" s="227"/>
      <c r="D28" s="227"/>
      <c r="E28" s="227"/>
    </row>
    <row r="29" spans="1:5">
      <c r="A29" s="227"/>
      <c r="B29" s="640" t="s">
        <v>462</v>
      </c>
      <c r="C29" s="227"/>
      <c r="D29" s="227"/>
      <c r="E29" s="227"/>
    </row>
  </sheetData>
  <mergeCells count="4">
    <mergeCell ref="A1:E1"/>
    <mergeCell ref="A3:E3"/>
    <mergeCell ref="A2:E2"/>
    <mergeCell ref="A4:E4"/>
  </mergeCells>
  <printOptions horizontalCentered="1" verticalCentered="1"/>
  <pageMargins left="0.7" right="0.7" top="0.48" bottom="0.17" header="0.17" footer="0.17"/>
  <pageSetup paperSize="9" scale="93" orientation="landscape" r:id="rId1"/>
  <headerFooter>
    <oddHeader>&amp;L&amp;10&amp;"тахома"Bank ________________________________&amp;R&amp;10&amp;"Tahoma"D75 Form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18"/>
  <sheetViews>
    <sheetView topLeftCell="A4" zoomScale="68" zoomScaleNormal="68" workbookViewId="0">
      <selection activeCell="D39" sqref="D39"/>
    </sheetView>
  </sheetViews>
  <sheetFormatPr defaultColWidth="8" defaultRowHeight="14.25"/>
  <cols>
    <col min="1" max="1" width="1.7109375" style="415" customWidth="1"/>
    <col min="2" max="2" width="8" style="415" customWidth="1"/>
    <col min="3" max="3" width="72.140625" style="415" customWidth="1"/>
    <col min="4" max="4" width="20.85546875" style="415" customWidth="1"/>
    <col min="5" max="5" width="13.42578125" style="415" customWidth="1"/>
    <col min="6" max="6" width="12.7109375" style="415" customWidth="1"/>
    <col min="7" max="7" width="16" style="415" customWidth="1"/>
    <col min="8" max="8" width="17.140625" style="415" customWidth="1"/>
    <col min="9" max="9" width="10.5703125" style="415" customWidth="1"/>
    <col min="10" max="10" width="37.28515625" style="415" customWidth="1"/>
    <col min="11" max="11" width="19.42578125" style="416" customWidth="1"/>
    <col min="12" max="12" width="25.5703125" style="415" customWidth="1"/>
    <col min="13" max="13" width="23.28515625" style="415" customWidth="1"/>
    <col min="14" max="14" width="10.5703125" style="415" customWidth="1"/>
    <col min="15" max="15" width="16.28515625" style="415" customWidth="1"/>
    <col min="16" max="16" width="15.5703125" style="415" customWidth="1"/>
    <col min="17" max="17" width="19" style="415" customWidth="1"/>
    <col min="18" max="18" width="20.140625" style="415" customWidth="1"/>
    <col min="19" max="16384" width="8" style="415"/>
  </cols>
  <sheetData>
    <row r="1" spans="2:18">
      <c r="B1" s="868"/>
      <c r="C1" s="868"/>
    </row>
    <row r="2" spans="2:18">
      <c r="B2" s="872" t="s">
        <v>34</v>
      </c>
      <c r="C2" s="872"/>
      <c r="D2" s="872"/>
      <c r="E2" s="872"/>
      <c r="F2" s="872"/>
      <c r="G2" s="872"/>
      <c r="H2" s="872"/>
      <c r="I2" s="872"/>
      <c r="J2" s="872"/>
      <c r="K2" s="872"/>
      <c r="L2" s="872"/>
      <c r="M2" s="872"/>
      <c r="N2" s="872"/>
      <c r="O2" s="872"/>
      <c r="P2" s="872"/>
      <c r="Q2" s="872"/>
      <c r="R2" s="872"/>
    </row>
    <row r="3" spans="2:18">
      <c r="B3" s="871" t="s">
        <v>399</v>
      </c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</row>
    <row r="4" spans="2:18">
      <c r="B4" s="871" t="s">
        <v>398</v>
      </c>
      <c r="C4" s="871"/>
      <c r="D4" s="871"/>
      <c r="E4" s="871"/>
      <c r="F4" s="871"/>
      <c r="G4" s="871"/>
      <c r="H4" s="871"/>
      <c r="I4" s="871"/>
      <c r="J4" s="871"/>
      <c r="K4" s="871"/>
      <c r="L4" s="871"/>
      <c r="M4" s="871"/>
      <c r="N4" s="871"/>
      <c r="O4" s="871"/>
      <c r="P4" s="871"/>
      <c r="Q4" s="871"/>
      <c r="R4" s="871"/>
    </row>
    <row r="5" spans="2:18">
      <c r="B5" s="871" t="s">
        <v>397</v>
      </c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  <c r="R5" s="871"/>
    </row>
    <row r="6" spans="2:18" ht="15" thickBot="1">
      <c r="E6" s="864" t="s">
        <v>37</v>
      </c>
      <c r="F6" s="864"/>
      <c r="G6" s="864"/>
      <c r="H6" s="864"/>
      <c r="I6" s="864"/>
      <c r="J6" s="864"/>
      <c r="K6" s="864"/>
      <c r="L6" s="864"/>
      <c r="M6" s="864"/>
      <c r="N6" s="864"/>
      <c r="O6" s="864"/>
      <c r="P6" s="864"/>
      <c r="Q6" s="864"/>
      <c r="R6" s="864"/>
    </row>
    <row r="7" spans="2:18" ht="36.75" customHeight="1" thickBot="1">
      <c r="B7" s="865" t="s">
        <v>38</v>
      </c>
      <c r="C7" s="898" t="s">
        <v>39</v>
      </c>
      <c r="D7" s="865" t="s">
        <v>396</v>
      </c>
      <c r="E7" s="865" t="s">
        <v>395</v>
      </c>
      <c r="F7" s="865" t="s">
        <v>394</v>
      </c>
      <c r="G7" s="865" t="s">
        <v>393</v>
      </c>
      <c r="H7" s="865" t="s">
        <v>392</v>
      </c>
      <c r="I7" s="865" t="s">
        <v>40</v>
      </c>
      <c r="J7" s="865" t="s">
        <v>391</v>
      </c>
      <c r="K7" s="873" t="s">
        <v>390</v>
      </c>
      <c r="L7" s="866" t="s">
        <v>389</v>
      </c>
      <c r="M7" s="867"/>
      <c r="N7" s="865" t="s">
        <v>40</v>
      </c>
      <c r="O7" s="875" t="s">
        <v>388</v>
      </c>
      <c r="P7" s="876"/>
      <c r="Q7" s="876"/>
      <c r="R7" s="877"/>
    </row>
    <row r="8" spans="2:18" ht="121.5" customHeight="1" thickBot="1">
      <c r="B8" s="869"/>
      <c r="C8" s="899"/>
      <c r="D8" s="870"/>
      <c r="E8" s="870"/>
      <c r="F8" s="858"/>
      <c r="G8" s="858"/>
      <c r="H8" s="858"/>
      <c r="I8" s="870"/>
      <c r="J8" s="870"/>
      <c r="K8" s="874"/>
      <c r="L8" s="530" t="s">
        <v>387</v>
      </c>
      <c r="M8" s="530" t="s">
        <v>386</v>
      </c>
      <c r="N8" s="870"/>
      <c r="O8" s="489" t="s">
        <v>385</v>
      </c>
      <c r="P8" s="542" t="s">
        <v>384</v>
      </c>
      <c r="Q8" s="542" t="s">
        <v>383</v>
      </c>
      <c r="R8" s="542" t="s">
        <v>382</v>
      </c>
    </row>
    <row r="9" spans="2:18" s="541" customFormat="1" ht="14.25" customHeight="1" thickBot="1">
      <c r="B9" s="542">
        <v>1</v>
      </c>
      <c r="C9" s="544">
        <v>2</v>
      </c>
      <c r="D9" s="544">
        <v>3</v>
      </c>
      <c r="E9" s="530">
        <v>4</v>
      </c>
      <c r="F9" s="542" t="s">
        <v>9</v>
      </c>
      <c r="G9" s="542">
        <v>6</v>
      </c>
      <c r="H9" s="542" t="s">
        <v>381</v>
      </c>
      <c r="I9" s="542">
        <v>8</v>
      </c>
      <c r="J9" s="542">
        <v>9</v>
      </c>
      <c r="K9" s="434">
        <v>10</v>
      </c>
      <c r="L9" s="542">
        <v>11</v>
      </c>
      <c r="M9" s="542">
        <v>12</v>
      </c>
      <c r="N9" s="542">
        <v>13</v>
      </c>
      <c r="O9" s="543">
        <v>14</v>
      </c>
      <c r="P9" s="434">
        <v>15</v>
      </c>
      <c r="Q9" s="434">
        <v>16</v>
      </c>
      <c r="R9" s="542" t="s">
        <v>380</v>
      </c>
    </row>
    <row r="10" spans="2:18" ht="39.75" customHeight="1">
      <c r="B10" s="539" t="s">
        <v>0</v>
      </c>
      <c r="C10" s="540" t="s">
        <v>379</v>
      </c>
      <c r="D10" s="461">
        <f>D12+D11</f>
        <v>0</v>
      </c>
      <c r="E10" s="539">
        <f>E11+E12</f>
        <v>0</v>
      </c>
      <c r="F10" s="539">
        <f t="shared" ref="F10:F16" si="0">D10-E10</f>
        <v>0</v>
      </c>
      <c r="G10" s="855"/>
      <c r="H10" s="855"/>
      <c r="I10" s="538"/>
      <c r="J10" s="538"/>
      <c r="K10" s="538"/>
      <c r="L10" s="538"/>
      <c r="M10" s="538"/>
      <c r="N10" s="538"/>
      <c r="O10" s="538"/>
      <c r="P10" s="538"/>
      <c r="Q10" s="538"/>
      <c r="R10" s="538"/>
    </row>
    <row r="11" spans="2:18" ht="14.25" customHeight="1">
      <c r="B11" s="532">
        <v>1</v>
      </c>
      <c r="C11" s="537" t="s">
        <v>378</v>
      </c>
      <c r="D11" s="441"/>
      <c r="E11" s="532"/>
      <c r="F11" s="532">
        <f t="shared" si="0"/>
        <v>0</v>
      </c>
      <c r="G11" s="849"/>
      <c r="H11" s="863"/>
      <c r="I11" s="451"/>
      <c r="J11" s="451"/>
      <c r="K11" s="451"/>
      <c r="L11" s="451"/>
      <c r="M11" s="451"/>
      <c r="N11" s="451"/>
      <c r="O11" s="451"/>
      <c r="P11" s="451"/>
      <c r="Q11" s="451"/>
      <c r="R11" s="451"/>
    </row>
    <row r="12" spans="2:18" ht="14.25" customHeight="1">
      <c r="B12" s="532">
        <v>2</v>
      </c>
      <c r="C12" s="537" t="s">
        <v>377</v>
      </c>
      <c r="D12" s="536">
        <f>D13+D14+D15+D16</f>
        <v>0</v>
      </c>
      <c r="E12" s="532">
        <f>E13+E14+E15+E16</f>
        <v>0</v>
      </c>
      <c r="F12" s="532">
        <f t="shared" si="0"/>
        <v>0</v>
      </c>
      <c r="G12" s="863"/>
      <c r="H12" s="532">
        <f>H13+H14+H15+H16</f>
        <v>0</v>
      </c>
      <c r="I12" s="451"/>
      <c r="J12" s="451"/>
      <c r="K12" s="451"/>
      <c r="L12" s="451"/>
      <c r="M12" s="451"/>
      <c r="N12" s="451"/>
      <c r="O12" s="451"/>
      <c r="P12" s="451"/>
      <c r="Q12" s="451"/>
      <c r="R12" s="451"/>
    </row>
    <row r="13" spans="2:18" ht="14.25" customHeight="1">
      <c r="B13" s="535" t="s">
        <v>376</v>
      </c>
      <c r="C13" s="533" t="s">
        <v>375</v>
      </c>
      <c r="D13" s="440"/>
      <c r="E13" s="532"/>
      <c r="F13" s="532">
        <f t="shared" si="0"/>
        <v>0</v>
      </c>
      <c r="G13" s="440">
        <v>0</v>
      </c>
      <c r="H13" s="441">
        <f>F13*G13</f>
        <v>0</v>
      </c>
      <c r="I13" s="451"/>
      <c r="J13" s="451"/>
      <c r="K13" s="451"/>
      <c r="L13" s="451"/>
      <c r="M13" s="451"/>
      <c r="N13" s="451"/>
      <c r="O13" s="451"/>
      <c r="P13" s="451"/>
      <c r="Q13" s="451"/>
      <c r="R13" s="451"/>
    </row>
    <row r="14" spans="2:18" ht="14.25" customHeight="1">
      <c r="B14" s="535" t="s">
        <v>374</v>
      </c>
      <c r="C14" s="533" t="s">
        <v>373</v>
      </c>
      <c r="D14" s="440"/>
      <c r="E14" s="532"/>
      <c r="F14" s="532">
        <f t="shared" si="0"/>
        <v>0</v>
      </c>
      <c r="G14" s="440">
        <v>0.2</v>
      </c>
      <c r="H14" s="441">
        <f>F14*G14</f>
        <v>0</v>
      </c>
      <c r="I14" s="451"/>
      <c r="J14" s="451"/>
      <c r="K14" s="451"/>
      <c r="L14" s="451"/>
      <c r="M14" s="451"/>
      <c r="N14" s="451"/>
      <c r="O14" s="451"/>
      <c r="P14" s="451"/>
      <c r="Q14" s="451"/>
      <c r="R14" s="451"/>
    </row>
    <row r="15" spans="2:18" ht="14.25" customHeight="1">
      <c r="B15" s="535" t="s">
        <v>372</v>
      </c>
      <c r="C15" s="533" t="s">
        <v>371</v>
      </c>
      <c r="D15" s="440"/>
      <c r="E15" s="532"/>
      <c r="F15" s="532">
        <f t="shared" si="0"/>
        <v>0</v>
      </c>
      <c r="G15" s="440">
        <v>0.5</v>
      </c>
      <c r="H15" s="441">
        <f>F15*G15</f>
        <v>0</v>
      </c>
      <c r="I15" s="451"/>
      <c r="J15" s="451"/>
      <c r="K15" s="451"/>
      <c r="L15" s="451"/>
      <c r="M15" s="451"/>
      <c r="N15" s="451"/>
      <c r="O15" s="451"/>
      <c r="P15" s="451"/>
      <c r="Q15" s="451"/>
      <c r="R15" s="451"/>
    </row>
    <row r="16" spans="2:18" ht="14.25" customHeight="1" thickBot="1">
      <c r="B16" s="534" t="s">
        <v>370</v>
      </c>
      <c r="C16" s="533" t="s">
        <v>369</v>
      </c>
      <c r="D16" s="440"/>
      <c r="E16" s="532"/>
      <c r="F16" s="532">
        <f t="shared" si="0"/>
        <v>0</v>
      </c>
      <c r="G16" s="440">
        <v>1</v>
      </c>
      <c r="H16" s="531">
        <f>F16*G16</f>
        <v>0</v>
      </c>
      <c r="I16" s="452"/>
      <c r="J16" s="452"/>
      <c r="K16" s="452"/>
      <c r="L16" s="452"/>
      <c r="M16" s="452"/>
      <c r="N16" s="452"/>
      <c r="O16" s="452"/>
      <c r="P16" s="452"/>
      <c r="Q16" s="452"/>
      <c r="R16" s="452"/>
    </row>
    <row r="17" spans="2:18" ht="35.25" customHeight="1" thickBot="1">
      <c r="B17" s="530" t="s">
        <v>1</v>
      </c>
      <c r="C17" s="529" t="s">
        <v>368</v>
      </c>
      <c r="D17" s="528"/>
      <c r="E17" s="527"/>
      <c r="F17" s="527"/>
      <c r="G17" s="527"/>
      <c r="H17" s="527"/>
      <c r="I17" s="527"/>
      <c r="J17" s="527"/>
      <c r="K17" s="527"/>
      <c r="L17" s="527"/>
      <c r="M17" s="527"/>
      <c r="N17" s="527"/>
      <c r="O17" s="527"/>
      <c r="P17" s="527"/>
      <c r="Q17" s="527"/>
      <c r="R17" s="527"/>
    </row>
    <row r="18" spans="2:18" ht="13.5" customHeight="1">
      <c r="B18" s="859">
        <v>3</v>
      </c>
      <c r="C18" s="473">
        <v>0</v>
      </c>
      <c r="D18" s="461">
        <f>D20+D21</f>
        <v>0</v>
      </c>
      <c r="E18" s="461">
        <f>E20+E21</f>
        <v>0</v>
      </c>
      <c r="F18" s="461">
        <f>D18-E18</f>
        <v>0</v>
      </c>
      <c r="G18" s="852"/>
      <c r="H18" s="855"/>
      <c r="I18" s="861">
        <v>0</v>
      </c>
      <c r="J18" s="461"/>
      <c r="K18" s="526">
        <f>F18</f>
        <v>0</v>
      </c>
      <c r="L18" s="855"/>
      <c r="M18" s="855"/>
      <c r="N18" s="887"/>
      <c r="O18" s="525"/>
      <c r="P18" s="884"/>
      <c r="Q18" s="884"/>
      <c r="R18" s="441">
        <f>O18</f>
        <v>0</v>
      </c>
    </row>
    <row r="19" spans="2:18" ht="13.5" customHeight="1">
      <c r="B19" s="860"/>
      <c r="C19" s="470" t="s">
        <v>367</v>
      </c>
      <c r="D19" s="453"/>
      <c r="E19" s="453"/>
      <c r="F19" s="453">
        <f>D19-E19</f>
        <v>0</v>
      </c>
      <c r="G19" s="853"/>
      <c r="H19" s="849"/>
      <c r="I19" s="862"/>
      <c r="J19" s="459"/>
      <c r="K19" s="524"/>
      <c r="L19" s="849"/>
      <c r="M19" s="849"/>
      <c r="N19" s="888"/>
      <c r="O19" s="524"/>
      <c r="P19" s="885"/>
      <c r="Q19" s="885"/>
      <c r="R19" s="848"/>
    </row>
    <row r="20" spans="2:18" ht="13.5" customHeight="1">
      <c r="B20" s="860"/>
      <c r="C20" s="456" t="s">
        <v>362</v>
      </c>
      <c r="D20" s="441"/>
      <c r="E20" s="441"/>
      <c r="F20" s="441">
        <f>D20-E20</f>
        <v>0</v>
      </c>
      <c r="G20" s="853"/>
      <c r="H20" s="849"/>
      <c r="I20" s="862"/>
      <c r="J20" s="451"/>
      <c r="K20" s="524"/>
      <c r="L20" s="849"/>
      <c r="M20" s="849"/>
      <c r="N20" s="888"/>
      <c r="O20" s="524"/>
      <c r="P20" s="885"/>
      <c r="Q20" s="885"/>
      <c r="R20" s="849"/>
    </row>
    <row r="21" spans="2:18" ht="13.5" customHeight="1">
      <c r="B21" s="860"/>
      <c r="C21" s="456" t="s">
        <v>361</v>
      </c>
      <c r="D21" s="441"/>
      <c r="E21" s="441"/>
      <c r="F21" s="448">
        <f>D21-E21</f>
        <v>0</v>
      </c>
      <c r="G21" s="853"/>
      <c r="H21" s="849"/>
      <c r="I21" s="862"/>
      <c r="J21" s="451"/>
      <c r="K21" s="524"/>
      <c r="L21" s="849"/>
      <c r="M21" s="849"/>
      <c r="N21" s="888"/>
      <c r="O21" s="524"/>
      <c r="P21" s="885"/>
      <c r="Q21" s="885"/>
      <c r="R21" s="849"/>
    </row>
    <row r="22" spans="2:18" ht="13.5" customHeight="1" thickBot="1">
      <c r="B22" s="860"/>
      <c r="C22" s="523"/>
      <c r="D22" s="451"/>
      <c r="E22" s="451"/>
      <c r="F22" s="496"/>
      <c r="G22" s="854"/>
      <c r="H22" s="850"/>
      <c r="I22" s="862"/>
      <c r="J22" s="451"/>
      <c r="K22" s="522"/>
      <c r="L22" s="850"/>
      <c r="M22" s="850"/>
      <c r="N22" s="889"/>
      <c r="O22" s="522"/>
      <c r="P22" s="886"/>
      <c r="Q22" s="886"/>
      <c r="R22" s="850"/>
    </row>
    <row r="23" spans="2:18" ht="13.5" customHeight="1">
      <c r="B23" s="878">
        <v>4</v>
      </c>
      <c r="C23" s="473">
        <v>0.2</v>
      </c>
      <c r="D23" s="461">
        <f>D25+D26</f>
        <v>0</v>
      </c>
      <c r="E23" s="461">
        <f>E25+E26</f>
        <v>0</v>
      </c>
      <c r="F23" s="461">
        <f>D23-E23</f>
        <v>0</v>
      </c>
      <c r="G23" s="852"/>
      <c r="H23" s="855"/>
      <c r="I23" s="881">
        <v>0.2</v>
      </c>
      <c r="J23" s="461"/>
      <c r="K23" s="472"/>
      <c r="L23" s="472"/>
      <c r="M23" s="472"/>
      <c r="N23" s="462"/>
      <c r="O23" s="521"/>
      <c r="P23" s="520"/>
      <c r="Q23" s="520"/>
      <c r="R23" s="519">
        <f>SUM(R27:R29)</f>
        <v>0</v>
      </c>
    </row>
    <row r="24" spans="2:18" ht="14.25" customHeight="1">
      <c r="B24" s="879"/>
      <c r="C24" s="470" t="s">
        <v>366</v>
      </c>
      <c r="D24" s="453"/>
      <c r="E24" s="453"/>
      <c r="F24" s="453">
        <f>D24-E24</f>
        <v>0</v>
      </c>
      <c r="G24" s="853"/>
      <c r="H24" s="849"/>
      <c r="I24" s="882"/>
      <c r="J24" s="848"/>
      <c r="K24" s="443"/>
      <c r="L24" s="443"/>
      <c r="M24" s="443"/>
      <c r="N24" s="443"/>
      <c r="O24" s="454"/>
      <c r="P24" s="454"/>
      <c r="Q24" s="454"/>
      <c r="R24" s="454"/>
    </row>
    <row r="25" spans="2:18" ht="14.25" customHeight="1">
      <c r="B25" s="879"/>
      <c r="C25" s="456" t="s">
        <v>362</v>
      </c>
      <c r="D25" s="441"/>
      <c r="E25" s="441"/>
      <c r="F25" s="441">
        <f>D25-E25</f>
        <v>0</v>
      </c>
      <c r="G25" s="853"/>
      <c r="H25" s="849"/>
      <c r="I25" s="882"/>
      <c r="J25" s="857"/>
      <c r="K25" s="441"/>
      <c r="L25" s="443"/>
      <c r="M25" s="443"/>
      <c r="N25" s="443"/>
      <c r="O25" s="454"/>
      <c r="P25" s="454"/>
      <c r="Q25" s="454"/>
      <c r="R25" s="454"/>
    </row>
    <row r="26" spans="2:18" ht="14.25" customHeight="1">
      <c r="B26" s="879"/>
      <c r="C26" s="456" t="s">
        <v>361</v>
      </c>
      <c r="D26" s="441"/>
      <c r="E26" s="441"/>
      <c r="F26" s="448">
        <f>D26-E26</f>
        <v>0</v>
      </c>
      <c r="G26" s="853"/>
      <c r="H26" s="849"/>
      <c r="I26" s="882"/>
      <c r="J26" s="857"/>
      <c r="K26" s="441"/>
      <c r="L26" s="443"/>
      <c r="M26" s="443"/>
      <c r="N26" s="443"/>
      <c r="O26" s="454"/>
      <c r="P26" s="454"/>
      <c r="Q26" s="454"/>
      <c r="R26" s="454"/>
    </row>
    <row r="27" spans="2:18" ht="13.5" customHeight="1">
      <c r="B27" s="879"/>
      <c r="C27" s="466"/>
      <c r="D27" s="443"/>
      <c r="E27" s="443"/>
      <c r="F27" s="443"/>
      <c r="G27" s="853"/>
      <c r="H27" s="849"/>
      <c r="I27" s="882"/>
      <c r="J27" s="857"/>
      <c r="K27" s="454"/>
      <c r="L27" s="441"/>
      <c r="M27" s="441"/>
      <c r="N27" s="440">
        <v>0</v>
      </c>
      <c r="O27" s="447"/>
      <c r="P27" s="430"/>
      <c r="Q27" s="430"/>
      <c r="R27" s="488">
        <f>P27+Q27</f>
        <v>0</v>
      </c>
    </row>
    <row r="28" spans="2:18" ht="13.5" customHeight="1">
      <c r="B28" s="879"/>
      <c r="C28" s="466"/>
      <c r="D28" s="443"/>
      <c r="E28" s="443"/>
      <c r="F28" s="443"/>
      <c r="G28" s="853"/>
      <c r="H28" s="849"/>
      <c r="I28" s="882"/>
      <c r="J28" s="857"/>
      <c r="K28" s="454"/>
      <c r="L28" s="442"/>
      <c r="M28" s="442"/>
      <c r="N28" s="440">
        <v>0.1</v>
      </c>
      <c r="O28" s="449"/>
      <c r="P28" s="430"/>
      <c r="Q28" s="430"/>
      <c r="R28" s="488">
        <f>P28+Q28</f>
        <v>0</v>
      </c>
    </row>
    <row r="29" spans="2:18" ht="13.5" customHeight="1" thickBot="1">
      <c r="B29" s="880"/>
      <c r="C29" s="518"/>
      <c r="D29" s="518"/>
      <c r="E29" s="518"/>
      <c r="F29" s="518"/>
      <c r="G29" s="854"/>
      <c r="H29" s="850"/>
      <c r="I29" s="883"/>
      <c r="J29" s="858"/>
      <c r="K29" s="517">
        <f>K25+K26</f>
        <v>0</v>
      </c>
      <c r="L29" s="433"/>
      <c r="M29" s="433"/>
      <c r="N29" s="464">
        <v>0.2</v>
      </c>
      <c r="O29" s="431"/>
      <c r="P29" s="431"/>
      <c r="Q29" s="431"/>
      <c r="R29" s="429">
        <f>O29+P29+Q29</f>
        <v>0</v>
      </c>
    </row>
    <row r="30" spans="2:18" ht="13.5" customHeight="1">
      <c r="B30" s="896">
        <v>5</v>
      </c>
      <c r="C30" s="516">
        <v>0.35</v>
      </c>
      <c r="D30" s="461">
        <f>D32+D33</f>
        <v>0</v>
      </c>
      <c r="E30" s="461">
        <f>E32+E33</f>
        <v>0</v>
      </c>
      <c r="F30" s="461">
        <f>D30-E30</f>
        <v>0</v>
      </c>
      <c r="G30" s="852"/>
      <c r="H30" s="852"/>
      <c r="I30" s="895">
        <v>0.35</v>
      </c>
      <c r="J30" s="515"/>
      <c r="K30" s="514"/>
      <c r="L30" s="514"/>
      <c r="M30" s="513"/>
      <c r="N30" s="512"/>
      <c r="O30" s="511"/>
      <c r="P30" s="511"/>
      <c r="Q30" s="511"/>
      <c r="R30" s="510">
        <f>SUM(R34:R37)</f>
        <v>0</v>
      </c>
    </row>
    <row r="31" spans="2:18" ht="13.5" customHeight="1">
      <c r="B31" s="857"/>
      <c r="C31" s="470" t="s">
        <v>366</v>
      </c>
      <c r="D31" s="453"/>
      <c r="E31" s="453"/>
      <c r="F31" s="453">
        <f>D31-E31</f>
        <v>0</v>
      </c>
      <c r="G31" s="853"/>
      <c r="H31" s="853"/>
      <c r="I31" s="857"/>
      <c r="J31" s="856"/>
      <c r="K31" s="507"/>
      <c r="L31" s="507"/>
      <c r="M31" s="509"/>
      <c r="N31" s="469"/>
      <c r="O31" s="506"/>
      <c r="P31" s="505"/>
      <c r="Q31" s="505"/>
      <c r="R31" s="504"/>
    </row>
    <row r="32" spans="2:18" ht="13.5" customHeight="1">
      <c r="B32" s="857"/>
      <c r="C32" s="456" t="s">
        <v>362</v>
      </c>
      <c r="D32" s="441"/>
      <c r="E32" s="441"/>
      <c r="F32" s="441">
        <f>D32-E32</f>
        <v>0</v>
      </c>
      <c r="G32" s="853"/>
      <c r="H32" s="853"/>
      <c r="I32" s="857"/>
      <c r="J32" s="857"/>
      <c r="K32" s="441"/>
      <c r="L32" s="507"/>
      <c r="M32" s="508"/>
      <c r="N32" s="469"/>
      <c r="O32" s="506"/>
      <c r="P32" s="505"/>
      <c r="Q32" s="505"/>
      <c r="R32" s="504"/>
    </row>
    <row r="33" spans="2:18" ht="13.5" customHeight="1">
      <c r="B33" s="857"/>
      <c r="C33" s="456" t="s">
        <v>361</v>
      </c>
      <c r="D33" s="441"/>
      <c r="E33" s="441"/>
      <c r="F33" s="441">
        <f>D33-E33</f>
        <v>0</v>
      </c>
      <c r="G33" s="853"/>
      <c r="H33" s="853"/>
      <c r="I33" s="857"/>
      <c r="J33" s="857"/>
      <c r="K33" s="441"/>
      <c r="L33" s="507"/>
      <c r="M33" s="507"/>
      <c r="N33" s="468"/>
      <c r="O33" s="506"/>
      <c r="P33" s="505"/>
      <c r="Q33" s="505"/>
      <c r="R33" s="504"/>
    </row>
    <row r="34" spans="2:18" ht="13.5" customHeight="1">
      <c r="B34" s="857"/>
      <c r="C34" s="503"/>
      <c r="D34" s="459"/>
      <c r="E34" s="459"/>
      <c r="F34" s="443"/>
      <c r="G34" s="853"/>
      <c r="H34" s="853"/>
      <c r="I34" s="857"/>
      <c r="J34" s="857"/>
      <c r="K34" s="445"/>
      <c r="L34" s="501"/>
      <c r="M34" s="500"/>
      <c r="N34" s="499">
        <v>0</v>
      </c>
      <c r="O34" s="498"/>
      <c r="P34" s="430"/>
      <c r="Q34" s="430"/>
      <c r="R34" s="488">
        <f>P34+Q34</f>
        <v>0</v>
      </c>
    </row>
    <row r="35" spans="2:18" ht="13.5" customHeight="1">
      <c r="B35" s="857"/>
      <c r="C35" s="503"/>
      <c r="D35" s="459"/>
      <c r="E35" s="459"/>
      <c r="F35" s="443"/>
      <c r="G35" s="853"/>
      <c r="H35" s="853"/>
      <c r="I35" s="857"/>
      <c r="J35" s="857"/>
      <c r="K35" s="445"/>
      <c r="L35" s="501"/>
      <c r="M35" s="500"/>
      <c r="N35" s="499">
        <v>0.1</v>
      </c>
      <c r="O35" s="498"/>
      <c r="P35" s="430"/>
      <c r="Q35" s="430"/>
      <c r="R35" s="488">
        <f>P35+Q35</f>
        <v>0</v>
      </c>
    </row>
    <row r="36" spans="2:18" ht="13.5" customHeight="1">
      <c r="B36" s="857"/>
      <c r="C36" s="503"/>
      <c r="D36" s="459"/>
      <c r="E36" s="459"/>
      <c r="F36" s="451"/>
      <c r="G36" s="853"/>
      <c r="H36" s="853"/>
      <c r="I36" s="857"/>
      <c r="J36" s="857"/>
      <c r="K36" s="502"/>
      <c r="L36" s="501"/>
      <c r="M36" s="500"/>
      <c r="N36" s="499">
        <v>0.2</v>
      </c>
      <c r="O36" s="498"/>
      <c r="P36" s="430"/>
      <c r="Q36" s="430"/>
      <c r="R36" s="488">
        <f>P36+Q36</f>
        <v>0</v>
      </c>
    </row>
    <row r="37" spans="2:18" ht="13.5" customHeight="1" thickBot="1">
      <c r="B37" s="858"/>
      <c r="C37" s="497"/>
      <c r="D37" s="496"/>
      <c r="E37" s="496"/>
      <c r="F37" s="496"/>
      <c r="G37" s="854"/>
      <c r="H37" s="854"/>
      <c r="I37" s="858"/>
      <c r="J37" s="858"/>
      <c r="K37" s="495">
        <f>K32+K33</f>
        <v>0</v>
      </c>
      <c r="L37" s="495"/>
      <c r="M37" s="494"/>
      <c r="N37" s="493">
        <v>0.35</v>
      </c>
      <c r="O37" s="492"/>
      <c r="P37" s="430"/>
      <c r="Q37" s="430"/>
      <c r="R37" s="491">
        <f>O37+P37+Q37</f>
        <v>0</v>
      </c>
    </row>
    <row r="38" spans="2:18" ht="13.5" customHeight="1">
      <c r="B38" s="859">
        <v>6</v>
      </c>
      <c r="C38" s="473">
        <v>0.5</v>
      </c>
      <c r="D38" s="461">
        <f>D40+D41</f>
        <v>0</v>
      </c>
      <c r="E38" s="461">
        <f>E40+E41</f>
        <v>0</v>
      </c>
      <c r="F38" s="461">
        <f>D38-E38</f>
        <v>0</v>
      </c>
      <c r="G38" s="855"/>
      <c r="H38" s="855"/>
      <c r="I38" s="861">
        <v>0.5</v>
      </c>
      <c r="J38" s="461"/>
      <c r="K38" s="451"/>
      <c r="L38" s="472"/>
      <c r="M38" s="472"/>
      <c r="N38" s="462"/>
      <c r="O38" s="490"/>
      <c r="P38" s="490"/>
      <c r="Q38" s="490"/>
      <c r="R38" s="489">
        <f>SUM(R42:R45)</f>
        <v>0</v>
      </c>
    </row>
    <row r="39" spans="2:18" ht="20.25" customHeight="1">
      <c r="B39" s="860"/>
      <c r="C39" s="470" t="s">
        <v>367</v>
      </c>
      <c r="D39" s="453"/>
      <c r="E39" s="453"/>
      <c r="F39" s="453">
        <f>D39-E39</f>
        <v>0</v>
      </c>
      <c r="G39" s="849"/>
      <c r="H39" s="849"/>
      <c r="I39" s="862"/>
      <c r="J39" s="848"/>
      <c r="K39" s="443"/>
      <c r="L39" s="443"/>
      <c r="M39" s="451"/>
      <c r="N39" s="443"/>
      <c r="O39" s="443"/>
      <c r="P39" s="443"/>
      <c r="Q39" s="443"/>
      <c r="R39" s="443"/>
    </row>
    <row r="40" spans="2:18" ht="13.5" customHeight="1">
      <c r="B40" s="860"/>
      <c r="C40" s="456" t="s">
        <v>362</v>
      </c>
      <c r="D40" s="441"/>
      <c r="E40" s="441"/>
      <c r="F40" s="441">
        <f>D40-E40</f>
        <v>0</v>
      </c>
      <c r="G40" s="849"/>
      <c r="H40" s="849"/>
      <c r="I40" s="862"/>
      <c r="J40" s="857"/>
      <c r="K40" s="441"/>
      <c r="L40" s="443"/>
      <c r="M40" s="443"/>
      <c r="N40" s="469"/>
      <c r="O40" s="439"/>
      <c r="P40" s="467"/>
      <c r="Q40" s="467"/>
      <c r="R40" s="454"/>
    </row>
    <row r="41" spans="2:18" ht="13.5" customHeight="1">
      <c r="B41" s="860"/>
      <c r="C41" s="456" t="s">
        <v>361</v>
      </c>
      <c r="D41" s="441"/>
      <c r="E41" s="441"/>
      <c r="F41" s="441">
        <f>D41-E41</f>
        <v>0</v>
      </c>
      <c r="G41" s="849"/>
      <c r="H41" s="849"/>
      <c r="I41" s="862"/>
      <c r="J41" s="857"/>
      <c r="K41" s="441"/>
      <c r="L41" s="443"/>
      <c r="M41" s="443"/>
      <c r="N41" s="469"/>
      <c r="O41" s="449"/>
      <c r="P41" s="467"/>
      <c r="Q41" s="467"/>
      <c r="R41" s="454"/>
    </row>
    <row r="42" spans="2:18" ht="13.5" customHeight="1">
      <c r="B42" s="860"/>
      <c r="C42" s="466"/>
      <c r="D42" s="443"/>
      <c r="E42" s="443"/>
      <c r="F42" s="443"/>
      <c r="G42" s="849"/>
      <c r="H42" s="849"/>
      <c r="I42" s="862"/>
      <c r="J42" s="857"/>
      <c r="K42" s="443"/>
      <c r="L42" s="441"/>
      <c r="M42" s="441"/>
      <c r="N42" s="465">
        <v>0</v>
      </c>
      <c r="O42" s="449"/>
      <c r="P42" s="430"/>
      <c r="Q42" s="430"/>
      <c r="R42" s="488">
        <f>P42+Q42</f>
        <v>0</v>
      </c>
    </row>
    <row r="43" spans="2:18" ht="13.5" customHeight="1">
      <c r="B43" s="860"/>
      <c r="C43" s="466"/>
      <c r="D43" s="443"/>
      <c r="E43" s="443"/>
      <c r="F43" s="443"/>
      <c r="G43" s="849"/>
      <c r="H43" s="849"/>
      <c r="I43" s="862"/>
      <c r="J43" s="857"/>
      <c r="K43" s="443"/>
      <c r="L43" s="448"/>
      <c r="M43" s="441"/>
      <c r="N43" s="450">
        <v>0.1</v>
      </c>
      <c r="O43" s="449"/>
      <c r="P43" s="430"/>
      <c r="Q43" s="430"/>
      <c r="R43" s="488">
        <f>P43+Q43</f>
        <v>0</v>
      </c>
    </row>
    <row r="44" spans="2:18" ht="13.5" customHeight="1">
      <c r="B44" s="860"/>
      <c r="C44" s="446"/>
      <c r="D44" s="445"/>
      <c r="E44" s="445"/>
      <c r="F44" s="444"/>
      <c r="G44" s="849"/>
      <c r="H44" s="849"/>
      <c r="I44" s="862"/>
      <c r="J44" s="857"/>
      <c r="K44" s="443"/>
      <c r="L44" s="441"/>
      <c r="M44" s="441"/>
      <c r="N44" s="440">
        <v>0.2</v>
      </c>
      <c r="O44" s="449"/>
      <c r="P44" s="430"/>
      <c r="Q44" s="430"/>
      <c r="R44" s="488">
        <f>P44+Q44</f>
        <v>0</v>
      </c>
    </row>
    <row r="45" spans="2:18" ht="13.5" customHeight="1" thickBot="1">
      <c r="B45" s="897"/>
      <c r="C45" s="437"/>
      <c r="D45" s="436"/>
      <c r="E45" s="436"/>
      <c r="F45" s="435"/>
      <c r="G45" s="850"/>
      <c r="H45" s="850"/>
      <c r="I45" s="894"/>
      <c r="J45" s="858"/>
      <c r="K45" s="448">
        <f>K41+K40</f>
        <v>0</v>
      </c>
      <c r="L45" s="448"/>
      <c r="M45" s="433"/>
      <c r="N45" s="465">
        <v>0.5</v>
      </c>
      <c r="O45" s="431"/>
      <c r="P45" s="430"/>
      <c r="Q45" s="430"/>
      <c r="R45" s="429">
        <f>O45+P45+Q45</f>
        <v>0</v>
      </c>
    </row>
    <row r="46" spans="2:18" ht="13.5" customHeight="1">
      <c r="B46" s="859">
        <v>7</v>
      </c>
      <c r="C46" s="487">
        <v>0.75</v>
      </c>
      <c r="D46" s="461">
        <f>D48+D49</f>
        <v>0</v>
      </c>
      <c r="E46" s="461">
        <f>E48+E49</f>
        <v>0</v>
      </c>
      <c r="F46" s="461">
        <f>D46-E46</f>
        <v>0</v>
      </c>
      <c r="G46" s="855"/>
      <c r="H46" s="855"/>
      <c r="I46" s="861">
        <v>0.75</v>
      </c>
      <c r="J46" s="486"/>
      <c r="K46" s="472"/>
      <c r="L46" s="472"/>
      <c r="M46" s="472"/>
      <c r="N46" s="485"/>
      <c r="O46" s="485"/>
      <c r="P46" s="485"/>
      <c r="Q46" s="485"/>
      <c r="R46" s="461">
        <f>SUM(R50:R55)</f>
        <v>0</v>
      </c>
    </row>
    <row r="47" spans="2:18" ht="13.5" customHeight="1">
      <c r="B47" s="860"/>
      <c r="C47" s="470" t="s">
        <v>366</v>
      </c>
      <c r="D47" s="453"/>
      <c r="E47" s="453"/>
      <c r="F47" s="453">
        <f>D47-E47</f>
        <v>0</v>
      </c>
      <c r="G47" s="849"/>
      <c r="H47" s="849"/>
      <c r="I47" s="862"/>
      <c r="J47" s="848"/>
      <c r="K47" s="443"/>
      <c r="L47" s="443"/>
      <c r="M47" s="443"/>
      <c r="N47" s="484"/>
      <c r="O47" s="484"/>
      <c r="P47" s="484"/>
      <c r="Q47" s="484"/>
      <c r="R47" s="443"/>
    </row>
    <row r="48" spans="2:18" ht="13.5" customHeight="1">
      <c r="B48" s="860"/>
      <c r="C48" s="456" t="s">
        <v>362</v>
      </c>
      <c r="D48" s="441"/>
      <c r="E48" s="441"/>
      <c r="F48" s="441">
        <f>D48-E48</f>
        <v>0</v>
      </c>
      <c r="G48" s="849"/>
      <c r="H48" s="849"/>
      <c r="I48" s="862"/>
      <c r="J48" s="849"/>
      <c r="K48" s="441"/>
      <c r="L48" s="443"/>
      <c r="M48" s="443"/>
      <c r="N48" s="484"/>
      <c r="O48" s="484"/>
      <c r="P48" s="484"/>
      <c r="Q48" s="484"/>
      <c r="R48" s="443"/>
    </row>
    <row r="49" spans="2:18" ht="13.5" customHeight="1">
      <c r="B49" s="860"/>
      <c r="C49" s="456" t="s">
        <v>361</v>
      </c>
      <c r="D49" s="441"/>
      <c r="E49" s="441"/>
      <c r="F49" s="441">
        <f>D49-E49</f>
        <v>0</v>
      </c>
      <c r="G49" s="849"/>
      <c r="H49" s="849"/>
      <c r="I49" s="862"/>
      <c r="J49" s="849"/>
      <c r="K49" s="441"/>
      <c r="L49" s="451"/>
      <c r="M49" s="451"/>
      <c r="N49" s="483"/>
      <c r="O49" s="483"/>
      <c r="P49" s="483"/>
      <c r="Q49" s="483"/>
      <c r="R49" s="451"/>
    </row>
    <row r="50" spans="2:18" ht="13.5" customHeight="1">
      <c r="B50" s="860"/>
      <c r="C50" s="479"/>
      <c r="D50" s="445"/>
      <c r="E50" s="445"/>
      <c r="F50" s="444"/>
      <c r="G50" s="849"/>
      <c r="H50" s="849"/>
      <c r="I50" s="862"/>
      <c r="J50" s="849"/>
      <c r="K50" s="451"/>
      <c r="L50" s="441"/>
      <c r="M50" s="442"/>
      <c r="N50" s="440">
        <v>0</v>
      </c>
      <c r="O50" s="482"/>
      <c r="P50" s="430"/>
      <c r="Q50" s="430"/>
      <c r="R50" s="438">
        <f>P50+Q50</f>
        <v>0</v>
      </c>
    </row>
    <row r="51" spans="2:18" ht="13.5" customHeight="1">
      <c r="B51" s="860"/>
      <c r="C51" s="479"/>
      <c r="D51" s="445"/>
      <c r="E51" s="445"/>
      <c r="F51" s="444"/>
      <c r="G51" s="849"/>
      <c r="H51" s="849"/>
      <c r="I51" s="862"/>
      <c r="J51" s="849"/>
      <c r="K51" s="459"/>
      <c r="L51" s="441"/>
      <c r="M51" s="441"/>
      <c r="N51" s="440">
        <v>0.1</v>
      </c>
      <c r="O51" s="481"/>
      <c r="P51" s="430"/>
      <c r="Q51" s="430"/>
      <c r="R51" s="438">
        <f>P51+Q51</f>
        <v>0</v>
      </c>
    </row>
    <row r="52" spans="2:18" ht="13.5" customHeight="1">
      <c r="B52" s="860"/>
      <c r="C52" s="479"/>
      <c r="D52" s="445"/>
      <c r="E52" s="445"/>
      <c r="F52" s="444"/>
      <c r="G52" s="849"/>
      <c r="H52" s="849"/>
      <c r="I52" s="862"/>
      <c r="J52" s="849"/>
      <c r="K52" s="443"/>
      <c r="L52" s="441"/>
      <c r="M52" s="480"/>
      <c r="N52" s="440">
        <v>0.2</v>
      </c>
      <c r="O52" s="447"/>
      <c r="P52" s="430"/>
      <c r="Q52" s="430"/>
      <c r="R52" s="438">
        <f>P52+Q52</f>
        <v>0</v>
      </c>
    </row>
    <row r="53" spans="2:18" ht="13.5" customHeight="1">
      <c r="B53" s="860"/>
      <c r="C53" s="479"/>
      <c r="D53" s="445"/>
      <c r="E53" s="445"/>
      <c r="F53" s="444"/>
      <c r="G53" s="849"/>
      <c r="H53" s="849"/>
      <c r="I53" s="862"/>
      <c r="J53" s="849"/>
      <c r="K53" s="443"/>
      <c r="L53" s="441"/>
      <c r="M53" s="441"/>
      <c r="N53" s="440">
        <v>0.5</v>
      </c>
      <c r="O53" s="447"/>
      <c r="P53" s="430"/>
      <c r="Q53" s="430"/>
      <c r="R53" s="438">
        <f>P53+Q53</f>
        <v>0</v>
      </c>
    </row>
    <row r="54" spans="2:18" ht="13.5" customHeight="1">
      <c r="B54" s="860"/>
      <c r="C54" s="479"/>
      <c r="D54" s="445"/>
      <c r="E54" s="445"/>
      <c r="F54" s="444"/>
      <c r="G54" s="849"/>
      <c r="H54" s="849"/>
      <c r="I54" s="862"/>
      <c r="J54" s="849"/>
      <c r="K54" s="443"/>
      <c r="L54" s="441"/>
      <c r="M54" s="478"/>
      <c r="N54" s="440">
        <v>0.7</v>
      </c>
      <c r="O54" s="449"/>
      <c r="P54" s="477"/>
      <c r="Q54" s="477"/>
      <c r="R54" s="438">
        <f>P54+Q54</f>
        <v>0</v>
      </c>
    </row>
    <row r="55" spans="2:18" ht="13.5" customHeight="1" thickBot="1">
      <c r="B55" s="897"/>
      <c r="C55" s="476"/>
      <c r="D55" s="436"/>
      <c r="E55" s="436"/>
      <c r="F55" s="435"/>
      <c r="G55" s="850"/>
      <c r="H55" s="850"/>
      <c r="I55" s="894"/>
      <c r="J55" s="850"/>
      <c r="K55" s="434">
        <f>K48+K49</f>
        <v>0</v>
      </c>
      <c r="L55" s="434"/>
      <c r="M55" s="475"/>
      <c r="N55" s="474">
        <v>0.75</v>
      </c>
      <c r="O55" s="431"/>
      <c r="P55" s="431"/>
      <c r="Q55" s="431"/>
      <c r="R55" s="429">
        <f>O55+P55+Q55</f>
        <v>0</v>
      </c>
    </row>
    <row r="56" spans="2:18" ht="13.5" customHeight="1">
      <c r="B56" s="859">
        <v>8</v>
      </c>
      <c r="C56" s="473">
        <v>1</v>
      </c>
      <c r="D56" s="461">
        <f>D59+D60</f>
        <v>0</v>
      </c>
      <c r="E56" s="461">
        <f>E59+E60</f>
        <v>0</v>
      </c>
      <c r="F56" s="441">
        <f>D56-E56</f>
        <v>0</v>
      </c>
      <c r="G56" s="855"/>
      <c r="H56" s="855"/>
      <c r="I56" s="861">
        <v>1</v>
      </c>
      <c r="J56" s="461"/>
      <c r="K56" s="472"/>
      <c r="L56" s="472"/>
      <c r="M56" s="451"/>
      <c r="N56" s="471"/>
      <c r="O56" s="471"/>
      <c r="P56" s="471"/>
      <c r="Q56" s="471"/>
      <c r="R56" s="448">
        <f>SUM(R61:R66)</f>
        <v>0</v>
      </c>
    </row>
    <row r="57" spans="2:18" ht="12" customHeight="1">
      <c r="B57" s="860"/>
      <c r="C57" s="470" t="s">
        <v>366</v>
      </c>
      <c r="D57" s="441"/>
      <c r="E57" s="441"/>
      <c r="F57" s="441">
        <f>D57-E57</f>
        <v>0</v>
      </c>
      <c r="G57" s="849"/>
      <c r="H57" s="849"/>
      <c r="I57" s="862"/>
      <c r="J57" s="848"/>
      <c r="K57" s="452"/>
      <c r="L57" s="451"/>
      <c r="M57" s="443"/>
      <c r="N57" s="443"/>
      <c r="O57" s="443"/>
      <c r="P57" s="443"/>
      <c r="Q57" s="443"/>
      <c r="R57" s="443"/>
    </row>
    <row r="58" spans="2:18" ht="13.5" customHeight="1">
      <c r="B58" s="860"/>
      <c r="C58" s="458" t="s">
        <v>365</v>
      </c>
      <c r="D58" s="457"/>
      <c r="E58" s="457"/>
      <c r="F58" s="441">
        <f>D58-E58</f>
        <v>0</v>
      </c>
      <c r="G58" s="849"/>
      <c r="H58" s="849"/>
      <c r="I58" s="862"/>
      <c r="J58" s="849"/>
      <c r="K58" s="452"/>
      <c r="L58" s="443"/>
      <c r="M58" s="443"/>
      <c r="N58" s="443"/>
      <c r="O58" s="451"/>
      <c r="P58" s="451"/>
      <c r="Q58" s="451"/>
      <c r="R58" s="451"/>
    </row>
    <row r="59" spans="2:18" ht="13.5" customHeight="1">
      <c r="B59" s="860"/>
      <c r="C59" s="456" t="s">
        <v>362</v>
      </c>
      <c r="D59" s="441"/>
      <c r="E59" s="441"/>
      <c r="F59" s="441">
        <f>D59-E59</f>
        <v>0</v>
      </c>
      <c r="G59" s="849"/>
      <c r="H59" s="849"/>
      <c r="I59" s="862"/>
      <c r="J59" s="849"/>
      <c r="K59" s="441"/>
      <c r="L59" s="443"/>
      <c r="M59" s="443"/>
      <c r="N59" s="469"/>
      <c r="O59" s="449"/>
      <c r="P59" s="467"/>
      <c r="Q59" s="467"/>
      <c r="R59" s="454"/>
    </row>
    <row r="60" spans="2:18" ht="13.5" customHeight="1">
      <c r="B60" s="860"/>
      <c r="C60" s="456" t="s">
        <v>361</v>
      </c>
      <c r="D60" s="441"/>
      <c r="E60" s="441"/>
      <c r="F60" s="441">
        <f>D60-E60</f>
        <v>0</v>
      </c>
      <c r="G60" s="849"/>
      <c r="H60" s="849"/>
      <c r="I60" s="862"/>
      <c r="J60" s="849"/>
      <c r="K60" s="441"/>
      <c r="L60" s="443"/>
      <c r="M60" s="443"/>
      <c r="N60" s="468"/>
      <c r="O60" s="447"/>
      <c r="P60" s="467"/>
      <c r="Q60" s="467"/>
      <c r="R60" s="454"/>
    </row>
    <row r="61" spans="2:18" ht="13.5" customHeight="1">
      <c r="B61" s="860"/>
      <c r="C61" s="466"/>
      <c r="D61" s="443"/>
      <c r="E61" s="443"/>
      <c r="F61" s="443"/>
      <c r="G61" s="849"/>
      <c r="H61" s="849"/>
      <c r="I61" s="862"/>
      <c r="J61" s="849"/>
      <c r="K61" s="443"/>
      <c r="L61" s="441"/>
      <c r="M61" s="441"/>
      <c r="N61" s="450">
        <v>0</v>
      </c>
      <c r="O61" s="447"/>
      <c r="P61" s="430"/>
      <c r="Q61" s="430"/>
      <c r="R61" s="438">
        <f>P61+Q61</f>
        <v>0</v>
      </c>
    </row>
    <row r="62" spans="2:18" ht="13.5" customHeight="1">
      <c r="B62" s="860"/>
      <c r="C62" s="466"/>
      <c r="D62" s="443"/>
      <c r="E62" s="443"/>
      <c r="F62" s="443"/>
      <c r="G62" s="849"/>
      <c r="H62" s="849"/>
      <c r="I62" s="862"/>
      <c r="J62" s="849"/>
      <c r="K62" s="443"/>
      <c r="L62" s="448"/>
      <c r="M62" s="441"/>
      <c r="N62" s="440">
        <v>0.1</v>
      </c>
      <c r="O62" s="447"/>
      <c r="P62" s="430"/>
      <c r="Q62" s="430"/>
      <c r="R62" s="438">
        <f>P62+Q62</f>
        <v>0</v>
      </c>
    </row>
    <row r="63" spans="2:18" ht="13.5" customHeight="1">
      <c r="B63" s="860"/>
      <c r="C63" s="446"/>
      <c r="D63" s="445"/>
      <c r="E63" s="445"/>
      <c r="F63" s="444"/>
      <c r="G63" s="849"/>
      <c r="H63" s="849"/>
      <c r="I63" s="862"/>
      <c r="J63" s="849"/>
      <c r="K63" s="451"/>
      <c r="L63" s="441"/>
      <c r="M63" s="441"/>
      <c r="N63" s="440">
        <v>0.2</v>
      </c>
      <c r="O63" s="447"/>
      <c r="P63" s="430"/>
      <c r="Q63" s="430"/>
      <c r="R63" s="438">
        <f>P63+Q63</f>
        <v>0</v>
      </c>
    </row>
    <row r="64" spans="2:18" ht="13.5" customHeight="1">
      <c r="B64" s="860"/>
      <c r="C64" s="446"/>
      <c r="D64" s="445"/>
      <c r="E64" s="445"/>
      <c r="F64" s="444"/>
      <c r="G64" s="849"/>
      <c r="H64" s="849"/>
      <c r="I64" s="862"/>
      <c r="J64" s="849"/>
      <c r="K64" s="443"/>
      <c r="L64" s="441"/>
      <c r="M64" s="441"/>
      <c r="N64" s="465">
        <v>0.5</v>
      </c>
      <c r="O64" s="447"/>
      <c r="P64" s="430"/>
      <c r="Q64" s="430"/>
      <c r="R64" s="438">
        <f>P64+Q64</f>
        <v>0</v>
      </c>
    </row>
    <row r="65" spans="2:22" ht="13.5" customHeight="1">
      <c r="B65" s="860"/>
      <c r="C65" s="446"/>
      <c r="D65" s="445"/>
      <c r="E65" s="445"/>
      <c r="F65" s="444"/>
      <c r="G65" s="849"/>
      <c r="H65" s="849"/>
      <c r="I65" s="862"/>
      <c r="J65" s="849"/>
      <c r="K65" s="452"/>
      <c r="L65" s="453"/>
      <c r="M65" s="453"/>
      <c r="N65" s="440">
        <v>0.7</v>
      </c>
      <c r="O65" s="439"/>
      <c r="P65" s="430"/>
      <c r="Q65" s="430"/>
      <c r="R65" s="438">
        <f>P65+Q65</f>
        <v>0</v>
      </c>
    </row>
    <row r="66" spans="2:22" ht="13.5" customHeight="1" thickBot="1">
      <c r="B66" s="897"/>
      <c r="C66" s="437"/>
      <c r="D66" s="436"/>
      <c r="E66" s="436"/>
      <c r="F66" s="435"/>
      <c r="G66" s="850"/>
      <c r="H66" s="850"/>
      <c r="I66" s="894"/>
      <c r="J66" s="850"/>
      <c r="K66" s="434">
        <f>K59+K60</f>
        <v>0</v>
      </c>
      <c r="L66" s="434"/>
      <c r="M66" s="434"/>
      <c r="N66" s="464">
        <v>1</v>
      </c>
      <c r="O66" s="431"/>
      <c r="P66" s="430"/>
      <c r="Q66" s="430"/>
      <c r="R66" s="429">
        <f>O66+P66+Q66</f>
        <v>0</v>
      </c>
    </row>
    <row r="67" spans="2:22" ht="13.5" customHeight="1">
      <c r="B67" s="859">
        <v>9</v>
      </c>
      <c r="C67" s="463">
        <v>1.5</v>
      </c>
      <c r="D67" s="461">
        <f>D70+D71</f>
        <v>0</v>
      </c>
      <c r="E67" s="461">
        <f>E70+E71</f>
        <v>0</v>
      </c>
      <c r="F67" s="441">
        <f>D67-E67</f>
        <v>0</v>
      </c>
      <c r="G67" s="855"/>
      <c r="H67" s="855"/>
      <c r="I67" s="861">
        <v>1.5</v>
      </c>
      <c r="J67" s="461"/>
      <c r="K67" s="451"/>
      <c r="L67" s="451"/>
      <c r="M67" s="451"/>
      <c r="N67" s="462"/>
      <c r="O67" s="462"/>
      <c r="P67" s="462"/>
      <c r="Q67" s="462"/>
      <c r="R67" s="461">
        <f>SUM(R72:R78)</f>
        <v>0</v>
      </c>
    </row>
    <row r="68" spans="2:22" ht="13.5" customHeight="1">
      <c r="B68" s="860"/>
      <c r="C68" s="460" t="s">
        <v>364</v>
      </c>
      <c r="D68" s="442"/>
      <c r="E68" s="448"/>
      <c r="F68" s="441">
        <f>D68-E68</f>
        <v>0</v>
      </c>
      <c r="G68" s="849"/>
      <c r="H68" s="849"/>
      <c r="I68" s="862"/>
      <c r="J68" s="848"/>
      <c r="K68" s="443"/>
      <c r="L68" s="459"/>
      <c r="M68" s="443"/>
      <c r="N68" s="443"/>
      <c r="O68" s="443"/>
      <c r="P68" s="451"/>
      <c r="Q68" s="443"/>
      <c r="R68" s="451"/>
    </row>
    <row r="69" spans="2:22" ht="13.5" customHeight="1">
      <c r="B69" s="860"/>
      <c r="C69" s="458" t="s">
        <v>363</v>
      </c>
      <c r="D69" s="457"/>
      <c r="E69" s="457"/>
      <c r="F69" s="441">
        <f>D69-E69</f>
        <v>0</v>
      </c>
      <c r="G69" s="849"/>
      <c r="H69" s="849"/>
      <c r="I69" s="862"/>
      <c r="J69" s="849"/>
      <c r="K69" s="443"/>
      <c r="L69" s="443"/>
      <c r="M69" s="443"/>
      <c r="N69" s="443"/>
      <c r="O69" s="454"/>
      <c r="P69" s="454"/>
      <c r="Q69" s="454"/>
      <c r="R69" s="454"/>
    </row>
    <row r="70" spans="2:22" ht="13.5" customHeight="1">
      <c r="B70" s="860"/>
      <c r="C70" s="456" t="s">
        <v>362</v>
      </c>
      <c r="D70" s="441"/>
      <c r="E70" s="441"/>
      <c r="F70" s="441">
        <f>D70-E70</f>
        <v>0</v>
      </c>
      <c r="G70" s="849"/>
      <c r="H70" s="849"/>
      <c r="I70" s="862"/>
      <c r="J70" s="849"/>
      <c r="K70" s="441"/>
      <c r="L70" s="443"/>
      <c r="M70" s="452"/>
      <c r="N70" s="443"/>
      <c r="O70" s="454"/>
      <c r="P70" s="454"/>
      <c r="Q70" s="454"/>
      <c r="R70" s="454"/>
    </row>
    <row r="71" spans="2:22" ht="13.5" customHeight="1">
      <c r="B71" s="860"/>
      <c r="C71" s="456" t="s">
        <v>361</v>
      </c>
      <c r="D71" s="441"/>
      <c r="E71" s="441"/>
      <c r="F71" s="441">
        <f>D71-E71</f>
        <v>0</v>
      </c>
      <c r="G71" s="849"/>
      <c r="H71" s="849"/>
      <c r="I71" s="862"/>
      <c r="J71" s="849"/>
      <c r="K71" s="441"/>
      <c r="L71" s="443"/>
      <c r="M71" s="452"/>
      <c r="N71" s="451"/>
      <c r="O71" s="455"/>
      <c r="P71" s="454"/>
      <c r="Q71" s="455"/>
      <c r="R71" s="454"/>
    </row>
    <row r="72" spans="2:22" ht="13.5" customHeight="1">
      <c r="B72" s="860"/>
      <c r="C72" s="446"/>
      <c r="D72" s="445"/>
      <c r="E72" s="445"/>
      <c r="F72" s="444"/>
      <c r="G72" s="849"/>
      <c r="H72" s="849"/>
      <c r="I72" s="862"/>
      <c r="J72" s="849"/>
      <c r="K72" s="443"/>
      <c r="L72" s="448"/>
      <c r="M72" s="453"/>
      <c r="N72" s="450">
        <v>0</v>
      </c>
      <c r="O72" s="449"/>
      <c r="P72" s="430"/>
      <c r="Q72" s="430"/>
      <c r="R72" s="438">
        <f t="shared" ref="R72:R77" si="1">P72+Q72</f>
        <v>0</v>
      </c>
    </row>
    <row r="73" spans="2:22" ht="13.5" customHeight="1">
      <c r="B73" s="860"/>
      <c r="C73" s="446"/>
      <c r="D73" s="445"/>
      <c r="E73" s="445"/>
      <c r="F73" s="444"/>
      <c r="G73" s="849"/>
      <c r="H73" s="849"/>
      <c r="I73" s="862"/>
      <c r="J73" s="849"/>
      <c r="K73" s="452"/>
      <c r="L73" s="442"/>
      <c r="M73" s="448"/>
      <c r="N73" s="450">
        <v>0.1</v>
      </c>
      <c r="O73" s="449"/>
      <c r="P73" s="430"/>
      <c r="Q73" s="430"/>
      <c r="R73" s="438">
        <f t="shared" si="1"/>
        <v>0</v>
      </c>
    </row>
    <row r="74" spans="2:22" ht="13.5" customHeight="1">
      <c r="B74" s="860"/>
      <c r="C74" s="446"/>
      <c r="D74" s="445"/>
      <c r="E74" s="445"/>
      <c r="F74" s="444"/>
      <c r="G74" s="849"/>
      <c r="H74" s="849"/>
      <c r="I74" s="862"/>
      <c r="J74" s="849"/>
      <c r="K74" s="451"/>
      <c r="L74" s="441"/>
      <c r="M74" s="441"/>
      <c r="N74" s="450">
        <v>0.2</v>
      </c>
      <c r="O74" s="449"/>
      <c r="P74" s="430"/>
      <c r="Q74" s="430"/>
      <c r="R74" s="438">
        <f t="shared" si="1"/>
        <v>0</v>
      </c>
    </row>
    <row r="75" spans="2:22" ht="13.5" customHeight="1">
      <c r="B75" s="860"/>
      <c r="C75" s="446"/>
      <c r="D75" s="445"/>
      <c r="E75" s="445"/>
      <c r="F75" s="444"/>
      <c r="G75" s="849"/>
      <c r="H75" s="849"/>
      <c r="I75" s="862"/>
      <c r="J75" s="849"/>
      <c r="K75" s="443"/>
      <c r="L75" s="441"/>
      <c r="M75" s="441"/>
      <c r="N75" s="440">
        <v>0.5</v>
      </c>
      <c r="O75" s="447"/>
      <c r="P75" s="430"/>
      <c r="Q75" s="430"/>
      <c r="R75" s="438">
        <f t="shared" si="1"/>
        <v>0</v>
      </c>
    </row>
    <row r="76" spans="2:22" ht="13.5" customHeight="1">
      <c r="B76" s="860"/>
      <c r="C76" s="446"/>
      <c r="D76" s="445"/>
      <c r="E76" s="445"/>
      <c r="F76" s="444"/>
      <c r="G76" s="849"/>
      <c r="H76" s="849"/>
      <c r="I76" s="862"/>
      <c r="J76" s="849"/>
      <c r="K76" s="443"/>
      <c r="L76" s="448"/>
      <c r="M76" s="441"/>
      <c r="N76" s="440">
        <v>0.7</v>
      </c>
      <c r="O76" s="447"/>
      <c r="P76" s="430"/>
      <c r="Q76" s="430"/>
      <c r="R76" s="438">
        <f t="shared" si="1"/>
        <v>0</v>
      </c>
    </row>
    <row r="77" spans="2:22" ht="13.5" customHeight="1">
      <c r="B77" s="860"/>
      <c r="C77" s="446"/>
      <c r="D77" s="445"/>
      <c r="E77" s="445"/>
      <c r="F77" s="444"/>
      <c r="G77" s="849"/>
      <c r="H77" s="849"/>
      <c r="I77" s="862"/>
      <c r="J77" s="849"/>
      <c r="K77" s="443"/>
      <c r="L77" s="442"/>
      <c r="M77" s="441"/>
      <c r="N77" s="440">
        <v>1</v>
      </c>
      <c r="O77" s="439"/>
      <c r="P77" s="430"/>
      <c r="Q77" s="430"/>
      <c r="R77" s="438">
        <f t="shared" si="1"/>
        <v>0</v>
      </c>
    </row>
    <row r="78" spans="2:22" ht="13.5" customHeight="1" thickBot="1">
      <c r="B78" s="897"/>
      <c r="C78" s="437"/>
      <c r="D78" s="436"/>
      <c r="E78" s="436"/>
      <c r="F78" s="435"/>
      <c r="G78" s="850"/>
      <c r="H78" s="850"/>
      <c r="I78" s="894"/>
      <c r="J78" s="850"/>
      <c r="K78" s="434">
        <f>K70+K71</f>
        <v>0</v>
      </c>
      <c r="L78" s="433"/>
      <c r="M78" s="433"/>
      <c r="N78" s="432">
        <v>1.5</v>
      </c>
      <c r="O78" s="431"/>
      <c r="P78" s="430"/>
      <c r="Q78" s="430"/>
      <c r="R78" s="429">
        <f>O78+P78+Q78</f>
        <v>0</v>
      </c>
    </row>
    <row r="79" spans="2:22" ht="15.75" thickBot="1">
      <c r="B79" s="428" t="s">
        <v>2</v>
      </c>
      <c r="C79" s="891" t="s">
        <v>360</v>
      </c>
      <c r="D79" s="892"/>
      <c r="E79" s="892"/>
      <c r="F79" s="892"/>
      <c r="G79" s="892"/>
      <c r="H79" s="892"/>
      <c r="I79" s="893"/>
      <c r="J79" s="427">
        <f>J18+J23+J30+J38+J46+J56+J67</f>
        <v>0</v>
      </c>
      <c r="K79" s="427">
        <f>K18+K29+K37+K45+K55+K66+K78</f>
        <v>0</v>
      </c>
      <c r="L79" s="425">
        <f>L27+L28+L29+L34+L35+L36+L37+L42+L43+L44+L45+L50+L51+L52+L53+L54+L55+L61+L62+L63+L64+L65+L66+L72+L73+L74+L75+L76+L77+L78</f>
        <v>0</v>
      </c>
      <c r="M79" s="425">
        <f>M27+M28+M29+M34+M35+M36+M37+M42+M43+M44+M45+M50+M51+M52+M53+M54+M55+M61+M62+M63+M64+M65+M66+M72+M73+M74+M75+M76+M77+M78</f>
        <v>0</v>
      </c>
      <c r="N79" s="426"/>
      <c r="O79" s="425">
        <f>O18+O29+O37+O45+O55+O66+O78</f>
        <v>0</v>
      </c>
      <c r="P79" s="425">
        <f>P27+P28+P29+P34+P35+P36+P37+P42+P43+P44+P45+P50+P51+P52+P53+P54+P55+P61+P62+P63+P64+P65+P66+P72+P73+P74+P75+P77+P78+P76</f>
        <v>0</v>
      </c>
      <c r="Q79" s="425">
        <f>Q27+Q28+Q29+Q34+Q35+Q36+Q37+Q42+Q43+Q44+Q45+Q50+Q51+Q52+Q53+Q54+Q55+Q61+Q62+Q63+Q64+Q65+Q66+Q72+Q73+Q74+Q75+Q77+Q78+Q76</f>
        <v>0</v>
      </c>
      <c r="R79" s="424">
        <f>R18+R23+R30+R38+R46+R56+R67</f>
        <v>0</v>
      </c>
      <c r="S79" s="420"/>
      <c r="T79" s="420"/>
      <c r="U79" s="420"/>
      <c r="V79" s="420"/>
    </row>
    <row r="80" spans="2:22">
      <c r="B80" s="421"/>
      <c r="C80" s="304"/>
      <c r="D80" s="423"/>
      <c r="E80" s="421"/>
      <c r="F80" s="421"/>
      <c r="G80" s="421"/>
      <c r="H80" s="421"/>
      <c r="I80" s="421"/>
      <c r="J80" s="421"/>
      <c r="K80" s="422"/>
      <c r="L80" s="421"/>
      <c r="M80" s="421"/>
      <c r="N80" s="421"/>
      <c r="O80" s="421"/>
      <c r="P80" s="421"/>
      <c r="Q80" s="421"/>
      <c r="R80" s="421"/>
      <c r="S80" s="420"/>
      <c r="T80" s="420"/>
      <c r="U80" s="420"/>
      <c r="V80" s="420"/>
    </row>
    <row r="81" spans="2:18">
      <c r="B81" s="417"/>
      <c r="C81" s="419" t="s">
        <v>205</v>
      </c>
      <c r="D81" s="417"/>
      <c r="E81" s="417"/>
      <c r="F81" s="417"/>
      <c r="G81" s="417"/>
      <c r="H81" s="417"/>
      <c r="I81" s="417"/>
      <c r="J81" s="417"/>
      <c r="K81" s="418"/>
      <c r="L81" s="417"/>
      <c r="M81" s="417"/>
      <c r="N81" s="417"/>
      <c r="O81" s="417"/>
      <c r="P81" s="417"/>
      <c r="Q81" s="417"/>
      <c r="R81" s="417"/>
    </row>
    <row r="82" spans="2:18" ht="15.75" customHeight="1">
      <c r="B82" s="417"/>
      <c r="C82" s="890" t="s">
        <v>359</v>
      </c>
      <c r="D82" s="890"/>
      <c r="E82" s="890"/>
      <c r="F82" s="890"/>
      <c r="G82" s="890"/>
      <c r="H82" s="890"/>
      <c r="I82" s="890"/>
      <c r="J82" s="890"/>
      <c r="K82" s="890"/>
      <c r="L82" s="890"/>
      <c r="M82" s="890"/>
      <c r="N82" s="890"/>
      <c r="O82" s="890"/>
      <c r="P82" s="890"/>
      <c r="Q82" s="890"/>
      <c r="R82" s="890"/>
    </row>
    <row r="83" spans="2:18">
      <c r="B83" s="417"/>
      <c r="C83" s="851" t="s">
        <v>358</v>
      </c>
      <c r="D83" s="851"/>
      <c r="E83" s="851"/>
      <c r="F83" s="851"/>
      <c r="G83" s="851"/>
      <c r="H83" s="851"/>
      <c r="I83" s="851"/>
      <c r="J83" s="851"/>
      <c r="K83" s="851"/>
      <c r="L83" s="851"/>
      <c r="M83" s="851"/>
      <c r="N83" s="851"/>
      <c r="O83" s="851"/>
      <c r="P83" s="851"/>
      <c r="Q83" s="851"/>
      <c r="R83" s="851"/>
    </row>
    <row r="84" spans="2:18" ht="24.6" customHeight="1">
      <c r="B84" s="417"/>
      <c r="C84" s="417"/>
      <c r="D84" s="417"/>
      <c r="E84" s="417"/>
      <c r="F84" s="417"/>
      <c r="G84" s="417"/>
      <c r="H84" s="417"/>
      <c r="I84" s="417"/>
      <c r="J84" s="417"/>
      <c r="K84" s="418"/>
      <c r="L84" s="417"/>
      <c r="M84" s="417"/>
      <c r="N84" s="417"/>
      <c r="O84" s="417"/>
      <c r="P84" s="417"/>
      <c r="Q84" s="417"/>
      <c r="R84" s="417"/>
    </row>
    <row r="85" spans="2:18">
      <c r="B85" s="417"/>
      <c r="C85" s="417"/>
      <c r="D85" s="417"/>
      <c r="E85" s="417"/>
      <c r="F85" s="417"/>
      <c r="G85" s="417"/>
      <c r="H85" s="417"/>
      <c r="I85" s="417"/>
      <c r="J85" s="417"/>
      <c r="K85" s="418"/>
      <c r="L85" s="417"/>
      <c r="M85" s="417"/>
      <c r="N85" s="417"/>
      <c r="O85" s="417"/>
      <c r="P85" s="417"/>
      <c r="Q85" s="417"/>
      <c r="R85" s="417"/>
    </row>
    <row r="86" spans="2:18">
      <c r="B86" s="417"/>
      <c r="C86" s="417"/>
      <c r="D86" s="417"/>
      <c r="E86" s="417"/>
      <c r="F86" s="417"/>
      <c r="G86" s="417"/>
      <c r="H86" s="417"/>
      <c r="I86" s="417"/>
      <c r="J86" s="417"/>
      <c r="K86" s="418"/>
      <c r="L86" s="417"/>
      <c r="M86" s="417"/>
      <c r="N86" s="417"/>
      <c r="O86" s="417"/>
      <c r="P86" s="417"/>
      <c r="Q86" s="417"/>
      <c r="R86" s="417"/>
    </row>
    <row r="87" spans="2:18">
      <c r="B87" s="417"/>
      <c r="C87" s="417"/>
      <c r="D87" s="417"/>
      <c r="E87" s="417"/>
      <c r="F87" s="417"/>
      <c r="G87" s="417"/>
      <c r="H87" s="417"/>
      <c r="I87" s="417"/>
      <c r="J87" s="417"/>
      <c r="K87" s="418"/>
      <c r="L87" s="417"/>
      <c r="M87" s="417"/>
      <c r="N87" s="417"/>
      <c r="O87" s="417"/>
      <c r="P87" s="417"/>
      <c r="Q87" s="417"/>
      <c r="R87" s="417"/>
    </row>
    <row r="88" spans="2:18">
      <c r="B88" s="417"/>
      <c r="C88" s="417"/>
      <c r="D88" s="417"/>
      <c r="E88" s="417"/>
      <c r="F88" s="417"/>
      <c r="G88" s="417"/>
      <c r="H88" s="417"/>
      <c r="I88" s="417"/>
      <c r="J88" s="417"/>
      <c r="K88" s="418"/>
      <c r="L88" s="417"/>
      <c r="M88" s="417"/>
      <c r="N88" s="417"/>
      <c r="O88" s="417"/>
      <c r="P88" s="417"/>
      <c r="Q88" s="417"/>
      <c r="R88" s="417"/>
    </row>
    <row r="89" spans="2:18">
      <c r="B89" s="417"/>
      <c r="C89" s="417"/>
      <c r="D89" s="417"/>
      <c r="E89" s="417"/>
      <c r="F89" s="417"/>
      <c r="G89" s="417"/>
      <c r="H89" s="417"/>
      <c r="I89" s="417"/>
      <c r="J89" s="417"/>
      <c r="K89" s="418"/>
      <c r="L89" s="417"/>
      <c r="M89" s="417"/>
      <c r="N89" s="417"/>
      <c r="O89" s="417"/>
      <c r="P89" s="417"/>
      <c r="Q89" s="417"/>
      <c r="R89" s="417"/>
    </row>
    <row r="90" spans="2:18">
      <c r="B90" s="417"/>
      <c r="C90" s="417"/>
      <c r="D90" s="417"/>
      <c r="E90" s="417"/>
      <c r="F90" s="417"/>
      <c r="G90" s="417"/>
      <c r="H90" s="417"/>
      <c r="I90" s="417"/>
      <c r="J90" s="417"/>
      <c r="K90" s="418"/>
      <c r="L90" s="417"/>
      <c r="M90" s="417"/>
      <c r="N90" s="417"/>
      <c r="O90" s="417"/>
      <c r="P90" s="417"/>
      <c r="Q90" s="417"/>
      <c r="R90" s="417"/>
    </row>
    <row r="91" spans="2:18">
      <c r="B91" s="417"/>
      <c r="C91" s="417"/>
      <c r="D91" s="417"/>
      <c r="E91" s="417"/>
      <c r="F91" s="417"/>
      <c r="G91" s="417"/>
      <c r="H91" s="417"/>
      <c r="I91" s="417"/>
      <c r="J91" s="417"/>
      <c r="K91" s="418"/>
      <c r="L91" s="417"/>
      <c r="M91" s="417"/>
      <c r="N91" s="417"/>
      <c r="O91" s="417"/>
      <c r="P91" s="417"/>
      <c r="Q91" s="417"/>
      <c r="R91" s="417"/>
    </row>
    <row r="92" spans="2:18">
      <c r="B92" s="417"/>
      <c r="C92" s="417"/>
      <c r="D92" s="417"/>
      <c r="E92" s="417"/>
      <c r="F92" s="417"/>
      <c r="G92" s="417"/>
      <c r="H92" s="417"/>
      <c r="I92" s="417"/>
      <c r="J92" s="417"/>
      <c r="K92" s="418"/>
      <c r="L92" s="417"/>
      <c r="M92" s="417"/>
      <c r="N92" s="417"/>
      <c r="O92" s="417"/>
      <c r="P92" s="417"/>
      <c r="Q92" s="417"/>
      <c r="R92" s="417"/>
    </row>
    <row r="93" spans="2:18">
      <c r="B93" s="417"/>
      <c r="C93" s="417"/>
      <c r="D93" s="417"/>
      <c r="E93" s="417"/>
      <c r="F93" s="417"/>
      <c r="G93" s="417"/>
      <c r="H93" s="417"/>
      <c r="I93" s="417"/>
      <c r="J93" s="417"/>
      <c r="K93" s="418"/>
      <c r="L93" s="417"/>
      <c r="M93" s="417"/>
      <c r="N93" s="417"/>
      <c r="O93" s="417"/>
      <c r="P93" s="417"/>
      <c r="Q93" s="417"/>
      <c r="R93" s="417"/>
    </row>
    <row r="94" spans="2:18">
      <c r="B94" s="417"/>
      <c r="C94" s="417"/>
      <c r="D94" s="417"/>
      <c r="E94" s="417"/>
      <c r="F94" s="417"/>
      <c r="G94" s="417"/>
      <c r="H94" s="417"/>
      <c r="I94" s="417"/>
      <c r="J94" s="417"/>
      <c r="K94" s="418"/>
      <c r="L94" s="417"/>
      <c r="M94" s="417"/>
      <c r="N94" s="417"/>
      <c r="O94" s="417"/>
      <c r="P94" s="417"/>
      <c r="Q94" s="417"/>
      <c r="R94" s="417"/>
    </row>
    <row r="95" spans="2:18">
      <c r="B95" s="417"/>
      <c r="C95" s="417"/>
      <c r="D95" s="417"/>
      <c r="E95" s="417"/>
      <c r="F95" s="417"/>
      <c r="G95" s="417"/>
      <c r="H95" s="417"/>
      <c r="I95" s="417"/>
      <c r="J95" s="417"/>
      <c r="K95" s="418"/>
      <c r="L95" s="417"/>
      <c r="M95" s="417"/>
      <c r="N95" s="417"/>
      <c r="O95" s="417"/>
      <c r="P95" s="417"/>
      <c r="Q95" s="417"/>
      <c r="R95" s="417"/>
    </row>
    <row r="96" spans="2:18">
      <c r="B96" s="417"/>
      <c r="C96" s="417"/>
      <c r="D96" s="417"/>
      <c r="E96" s="417"/>
      <c r="F96" s="417"/>
      <c r="G96" s="417"/>
      <c r="H96" s="417"/>
      <c r="I96" s="417"/>
      <c r="J96" s="417"/>
      <c r="K96" s="418"/>
      <c r="L96" s="417"/>
      <c r="M96" s="417"/>
      <c r="N96" s="417"/>
      <c r="O96" s="417"/>
      <c r="P96" s="417"/>
      <c r="Q96" s="417"/>
      <c r="R96" s="417"/>
    </row>
    <row r="97" spans="2:18">
      <c r="B97" s="417"/>
      <c r="C97" s="417"/>
      <c r="D97" s="417"/>
      <c r="E97" s="417"/>
      <c r="F97" s="417"/>
      <c r="G97" s="417"/>
      <c r="H97" s="417"/>
      <c r="I97" s="417"/>
      <c r="J97" s="417"/>
      <c r="K97" s="418"/>
      <c r="L97" s="417"/>
      <c r="M97" s="417"/>
      <c r="N97" s="417"/>
      <c r="O97" s="417"/>
      <c r="P97" s="417"/>
      <c r="Q97" s="417"/>
      <c r="R97" s="417"/>
    </row>
    <row r="98" spans="2:18">
      <c r="B98" s="417"/>
      <c r="C98" s="417"/>
      <c r="D98" s="417"/>
      <c r="E98" s="417"/>
      <c r="F98" s="417"/>
      <c r="G98" s="417"/>
      <c r="H98" s="417"/>
      <c r="I98" s="417"/>
      <c r="J98" s="417"/>
      <c r="K98" s="418"/>
      <c r="L98" s="417"/>
      <c r="M98" s="417"/>
      <c r="N98" s="417"/>
      <c r="O98" s="417"/>
      <c r="P98" s="417"/>
      <c r="Q98" s="417"/>
      <c r="R98" s="417"/>
    </row>
    <row r="99" spans="2:18">
      <c r="B99" s="417"/>
      <c r="C99" s="417"/>
      <c r="D99" s="417"/>
      <c r="E99" s="417"/>
      <c r="F99" s="417"/>
      <c r="G99" s="417"/>
      <c r="H99" s="417"/>
      <c r="I99" s="417"/>
      <c r="J99" s="417"/>
      <c r="K99" s="418"/>
      <c r="L99" s="417"/>
      <c r="M99" s="417"/>
      <c r="N99" s="417"/>
      <c r="O99" s="417"/>
      <c r="P99" s="417"/>
      <c r="Q99" s="417"/>
      <c r="R99" s="417"/>
    </row>
    <row r="100" spans="2:18">
      <c r="B100" s="417"/>
      <c r="C100" s="417"/>
      <c r="D100" s="417"/>
      <c r="E100" s="417"/>
      <c r="F100" s="417"/>
      <c r="G100" s="417"/>
      <c r="H100" s="417"/>
      <c r="I100" s="417"/>
      <c r="J100" s="417"/>
      <c r="K100" s="418"/>
      <c r="L100" s="417"/>
      <c r="M100" s="417"/>
      <c r="N100" s="417"/>
      <c r="O100" s="417"/>
      <c r="P100" s="417"/>
      <c r="Q100" s="417"/>
      <c r="R100" s="417"/>
    </row>
    <row r="101" spans="2:18">
      <c r="B101" s="417"/>
      <c r="C101" s="417"/>
      <c r="D101" s="417"/>
      <c r="E101" s="417"/>
      <c r="F101" s="417"/>
      <c r="G101" s="417"/>
      <c r="H101" s="417"/>
      <c r="I101" s="417"/>
      <c r="J101" s="417"/>
      <c r="K101" s="418"/>
      <c r="L101" s="417"/>
      <c r="M101" s="417"/>
      <c r="N101" s="417"/>
      <c r="O101" s="417"/>
      <c r="P101" s="417"/>
      <c r="Q101" s="417"/>
      <c r="R101" s="417"/>
    </row>
    <row r="102" spans="2:18">
      <c r="B102" s="417"/>
      <c r="C102" s="417"/>
      <c r="D102" s="417"/>
      <c r="E102" s="417"/>
      <c r="F102" s="417"/>
      <c r="G102" s="417"/>
      <c r="H102" s="417"/>
      <c r="I102" s="417"/>
      <c r="J102" s="417"/>
      <c r="K102" s="418"/>
      <c r="L102" s="417"/>
      <c r="M102" s="417"/>
      <c r="N102" s="417"/>
      <c r="O102" s="417"/>
      <c r="P102" s="417"/>
      <c r="Q102" s="417"/>
      <c r="R102" s="417"/>
    </row>
    <row r="103" spans="2:18">
      <c r="B103" s="417"/>
      <c r="C103" s="417"/>
      <c r="D103" s="417"/>
      <c r="E103" s="417"/>
      <c r="F103" s="417"/>
      <c r="G103" s="417"/>
      <c r="H103" s="417"/>
      <c r="I103" s="417"/>
      <c r="J103" s="417"/>
      <c r="K103" s="418"/>
      <c r="L103" s="417"/>
      <c r="M103" s="417"/>
      <c r="N103" s="417"/>
      <c r="O103" s="417"/>
      <c r="P103" s="417"/>
      <c r="Q103" s="417"/>
      <c r="R103" s="417"/>
    </row>
    <row r="104" spans="2:18">
      <c r="B104" s="417"/>
      <c r="C104" s="417"/>
      <c r="D104" s="417"/>
      <c r="E104" s="417"/>
      <c r="F104" s="417"/>
      <c r="G104" s="417"/>
      <c r="H104" s="417"/>
      <c r="I104" s="417"/>
      <c r="J104" s="417"/>
      <c r="K104" s="418"/>
      <c r="L104" s="417"/>
      <c r="M104" s="417"/>
      <c r="N104" s="417"/>
      <c r="O104" s="417"/>
      <c r="P104" s="417"/>
      <c r="Q104" s="417"/>
      <c r="R104" s="417"/>
    </row>
    <row r="105" spans="2:18">
      <c r="B105" s="417"/>
      <c r="C105" s="417"/>
      <c r="D105" s="417"/>
      <c r="E105" s="417"/>
      <c r="F105" s="417"/>
      <c r="G105" s="417"/>
      <c r="H105" s="417"/>
      <c r="I105" s="417"/>
      <c r="J105" s="417"/>
      <c r="K105" s="418"/>
      <c r="L105" s="417"/>
      <c r="M105" s="417"/>
      <c r="N105" s="417"/>
      <c r="O105" s="417"/>
      <c r="P105" s="417"/>
      <c r="Q105" s="417"/>
      <c r="R105" s="417"/>
    </row>
    <row r="106" spans="2:18">
      <c r="B106" s="417"/>
      <c r="C106" s="417"/>
      <c r="D106" s="417"/>
      <c r="E106" s="417"/>
      <c r="F106" s="417"/>
      <c r="G106" s="417"/>
      <c r="H106" s="417"/>
      <c r="I106" s="417"/>
      <c r="J106" s="417"/>
      <c r="K106" s="418"/>
      <c r="L106" s="417"/>
      <c r="M106" s="417"/>
      <c r="N106" s="417"/>
      <c r="O106" s="417"/>
      <c r="P106" s="417"/>
      <c r="Q106" s="417"/>
      <c r="R106" s="417"/>
    </row>
    <row r="107" spans="2:18">
      <c r="B107" s="417"/>
      <c r="C107" s="417"/>
      <c r="D107" s="417"/>
      <c r="E107" s="417"/>
      <c r="F107" s="417"/>
      <c r="G107" s="417"/>
      <c r="H107" s="417"/>
      <c r="I107" s="417"/>
      <c r="J107" s="417"/>
      <c r="K107" s="418"/>
      <c r="L107" s="417"/>
      <c r="M107" s="417"/>
      <c r="N107" s="417"/>
      <c r="O107" s="417"/>
      <c r="P107" s="417"/>
      <c r="Q107" s="417"/>
      <c r="R107" s="417"/>
    </row>
    <row r="108" spans="2:18">
      <c r="B108" s="417"/>
      <c r="C108" s="417"/>
      <c r="D108" s="417"/>
      <c r="E108" s="417"/>
      <c r="F108" s="417"/>
      <c r="G108" s="417"/>
      <c r="H108" s="417"/>
      <c r="I108" s="417"/>
      <c r="J108" s="417"/>
      <c r="K108" s="418"/>
      <c r="L108" s="417"/>
      <c r="M108" s="417"/>
      <c r="N108" s="417"/>
      <c r="O108" s="417"/>
      <c r="P108" s="417"/>
      <c r="Q108" s="417"/>
      <c r="R108" s="417"/>
    </row>
    <row r="109" spans="2:18">
      <c r="B109" s="417"/>
      <c r="C109" s="417"/>
      <c r="D109" s="417"/>
      <c r="E109" s="417"/>
      <c r="F109" s="417"/>
      <c r="G109" s="417"/>
      <c r="H109" s="417"/>
      <c r="I109" s="417"/>
      <c r="J109" s="417"/>
      <c r="K109" s="418"/>
      <c r="L109" s="417"/>
      <c r="M109" s="417"/>
      <c r="N109" s="417"/>
      <c r="O109" s="417"/>
      <c r="P109" s="417"/>
      <c r="Q109" s="417"/>
      <c r="R109" s="417"/>
    </row>
    <row r="110" spans="2:18">
      <c r="B110" s="417"/>
      <c r="C110" s="417"/>
      <c r="D110" s="417"/>
      <c r="E110" s="417"/>
      <c r="F110" s="417"/>
      <c r="G110" s="417"/>
      <c r="H110" s="417"/>
      <c r="I110" s="417"/>
      <c r="J110" s="417"/>
      <c r="K110" s="418"/>
      <c r="L110" s="417"/>
      <c r="M110" s="417"/>
      <c r="N110" s="417"/>
      <c r="O110" s="417"/>
      <c r="P110" s="417"/>
      <c r="Q110" s="417"/>
      <c r="R110" s="417"/>
    </row>
    <row r="111" spans="2:18">
      <c r="B111" s="417"/>
      <c r="C111" s="417"/>
      <c r="D111" s="417"/>
      <c r="E111" s="417"/>
      <c r="F111" s="417"/>
      <c r="G111" s="417"/>
      <c r="H111" s="417"/>
      <c r="I111" s="417"/>
      <c r="J111" s="417"/>
      <c r="K111" s="418"/>
      <c r="L111" s="417"/>
      <c r="M111" s="417"/>
      <c r="N111" s="417"/>
      <c r="O111" s="417"/>
      <c r="P111" s="417"/>
      <c r="Q111" s="417"/>
      <c r="R111" s="417"/>
    </row>
    <row r="112" spans="2:18">
      <c r="B112" s="417"/>
      <c r="C112" s="417"/>
      <c r="D112" s="417"/>
      <c r="E112" s="417"/>
      <c r="F112" s="417"/>
      <c r="G112" s="417"/>
      <c r="H112" s="417"/>
      <c r="I112" s="417"/>
      <c r="J112" s="417"/>
      <c r="K112" s="418"/>
      <c r="L112" s="417"/>
      <c r="M112" s="417"/>
      <c r="N112" s="417"/>
      <c r="O112" s="417"/>
      <c r="P112" s="417"/>
      <c r="Q112" s="417"/>
      <c r="R112" s="417"/>
    </row>
    <row r="113" spans="2:18">
      <c r="B113" s="417"/>
      <c r="C113" s="417"/>
      <c r="D113" s="417"/>
      <c r="E113" s="417"/>
      <c r="F113" s="417"/>
      <c r="G113" s="417"/>
      <c r="H113" s="417"/>
      <c r="I113" s="417"/>
      <c r="J113" s="417"/>
      <c r="K113" s="418"/>
      <c r="L113" s="417"/>
      <c r="M113" s="417"/>
      <c r="N113" s="417"/>
      <c r="O113" s="417"/>
      <c r="P113" s="417"/>
      <c r="Q113" s="417"/>
      <c r="R113" s="417"/>
    </row>
    <row r="114" spans="2:18">
      <c r="B114" s="417"/>
      <c r="C114" s="417"/>
      <c r="D114" s="417"/>
      <c r="E114" s="417"/>
      <c r="F114" s="417"/>
      <c r="G114" s="417"/>
      <c r="H114" s="417"/>
      <c r="I114" s="417"/>
      <c r="J114" s="417"/>
      <c r="K114" s="418"/>
      <c r="L114" s="417"/>
      <c r="M114" s="417"/>
      <c r="N114" s="417"/>
      <c r="O114" s="417"/>
      <c r="P114" s="417"/>
      <c r="Q114" s="417"/>
      <c r="R114" s="417"/>
    </row>
    <row r="115" spans="2:18">
      <c r="B115" s="417"/>
      <c r="C115" s="417"/>
      <c r="D115" s="417"/>
      <c r="E115" s="417"/>
      <c r="F115" s="417"/>
      <c r="G115" s="417"/>
      <c r="H115" s="417"/>
      <c r="I115" s="417"/>
      <c r="J115" s="417"/>
      <c r="K115" s="418"/>
      <c r="L115" s="417"/>
      <c r="M115" s="417"/>
      <c r="N115" s="417"/>
      <c r="O115" s="417"/>
      <c r="P115" s="417"/>
      <c r="Q115" s="417"/>
      <c r="R115" s="417"/>
    </row>
    <row r="116" spans="2:18">
      <c r="B116" s="417"/>
      <c r="C116" s="417"/>
      <c r="D116" s="417"/>
      <c r="E116" s="417"/>
      <c r="F116" s="417"/>
      <c r="G116" s="417"/>
      <c r="H116" s="417"/>
      <c r="I116" s="417"/>
      <c r="J116" s="417"/>
      <c r="K116" s="418"/>
      <c r="L116" s="417"/>
      <c r="M116" s="417"/>
      <c r="N116" s="417"/>
      <c r="O116" s="417"/>
      <c r="P116" s="417"/>
      <c r="Q116" s="417"/>
      <c r="R116" s="417"/>
    </row>
    <row r="117" spans="2:18">
      <c r="B117" s="417"/>
      <c r="C117" s="417"/>
      <c r="D117" s="417"/>
      <c r="E117" s="417"/>
      <c r="F117" s="417"/>
      <c r="G117" s="417"/>
      <c r="H117" s="417"/>
      <c r="I117" s="417"/>
      <c r="J117" s="417"/>
      <c r="K117" s="418"/>
      <c r="L117" s="417"/>
      <c r="M117" s="417"/>
      <c r="N117" s="417"/>
      <c r="O117" s="417"/>
      <c r="P117" s="417"/>
      <c r="Q117" s="417"/>
      <c r="R117" s="417"/>
    </row>
    <row r="118" spans="2:18">
      <c r="B118" s="417"/>
      <c r="C118" s="417"/>
      <c r="D118" s="417"/>
      <c r="E118" s="417"/>
      <c r="F118" s="417"/>
      <c r="G118" s="417"/>
      <c r="H118" s="417"/>
      <c r="I118" s="417"/>
      <c r="J118" s="417"/>
      <c r="K118" s="418"/>
      <c r="L118" s="417"/>
      <c r="M118" s="417"/>
      <c r="N118" s="417"/>
      <c r="O118" s="417"/>
      <c r="P118" s="417"/>
      <c r="Q118" s="417"/>
      <c r="R118" s="417"/>
    </row>
  </sheetData>
  <mergeCells count="64">
    <mergeCell ref="B56:B66"/>
    <mergeCell ref="B67:B78"/>
    <mergeCell ref="G67:G78"/>
    <mergeCell ref="B46:B55"/>
    <mergeCell ref="B5:R5"/>
    <mergeCell ref="B4:R4"/>
    <mergeCell ref="C82:R82"/>
    <mergeCell ref="C79:I79"/>
    <mergeCell ref="I67:I78"/>
    <mergeCell ref="I56:I66"/>
    <mergeCell ref="I46:I55"/>
    <mergeCell ref="J57:J66"/>
    <mergeCell ref="J68:J78"/>
    <mergeCell ref="I30:I37"/>
    <mergeCell ref="I38:I45"/>
    <mergeCell ref="G38:G45"/>
    <mergeCell ref="H38:H45"/>
    <mergeCell ref="B30:B37"/>
    <mergeCell ref="B38:B45"/>
    <mergeCell ref="C7:C8"/>
    <mergeCell ref="B23:B29"/>
    <mergeCell ref="I23:I29"/>
    <mergeCell ref="G18:G22"/>
    <mergeCell ref="R19:R22"/>
    <mergeCell ref="Q18:Q22"/>
    <mergeCell ref="P18:P22"/>
    <mergeCell ref="L18:L22"/>
    <mergeCell ref="M18:M22"/>
    <mergeCell ref="N18:N22"/>
    <mergeCell ref="E6:R6"/>
    <mergeCell ref="H7:H8"/>
    <mergeCell ref="L7:M7"/>
    <mergeCell ref="B1:C1"/>
    <mergeCell ref="B7:B8"/>
    <mergeCell ref="D7:D8"/>
    <mergeCell ref="B3:R3"/>
    <mergeCell ref="B2:R2"/>
    <mergeCell ref="N7:N8"/>
    <mergeCell ref="F7:F8"/>
    <mergeCell ref="I7:I8"/>
    <mergeCell ref="G7:G8"/>
    <mergeCell ref="J7:J8"/>
    <mergeCell ref="E7:E8"/>
    <mergeCell ref="K7:K8"/>
    <mergeCell ref="O7:R7"/>
    <mergeCell ref="B18:B22"/>
    <mergeCell ref="I18:I22"/>
    <mergeCell ref="H10:H11"/>
    <mergeCell ref="G10:G12"/>
    <mergeCell ref="H18:H22"/>
    <mergeCell ref="J47:J55"/>
    <mergeCell ref="C83:R83"/>
    <mergeCell ref="G23:G29"/>
    <mergeCell ref="H23:H29"/>
    <mergeCell ref="G30:G37"/>
    <mergeCell ref="H30:H37"/>
    <mergeCell ref="J31:J37"/>
    <mergeCell ref="J24:J29"/>
    <mergeCell ref="G56:G66"/>
    <mergeCell ref="G46:G55"/>
    <mergeCell ref="J39:J45"/>
    <mergeCell ref="H67:H78"/>
    <mergeCell ref="H56:H66"/>
    <mergeCell ref="H46:H55"/>
  </mergeCells>
  <printOptions horizontalCentered="1"/>
  <pageMargins left="0.34" right="0.18" top="0.38" bottom="0.22" header="0.17" footer="0.17"/>
  <pageSetup paperSize="9" scale="40" orientation="landscape" horizontalDpi="4294967292" r:id="rId1"/>
  <headerFooter alignWithMargins="0">
    <oddHeader xml:space="preserve">&amp;L&amp;"Tahoma,Regular"&amp;10Bank/Savings House_________________________&amp;R&amp;"Tahoma,Regular"&amp;10APKR - CV and CB Form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J4" zoomScale="60" zoomScaleNormal="60" workbookViewId="0">
      <selection activeCell="C39" sqref="C39"/>
    </sheetView>
  </sheetViews>
  <sheetFormatPr defaultColWidth="8" defaultRowHeight="14.25"/>
  <cols>
    <col min="1" max="1" width="1.7109375" style="415" customWidth="1"/>
    <col min="2" max="2" width="6.28515625" style="415" customWidth="1"/>
    <col min="3" max="3" width="72.140625" style="415" customWidth="1"/>
    <col min="4" max="4" width="22.7109375" style="415" customWidth="1"/>
    <col min="5" max="5" width="13.42578125" style="415" customWidth="1"/>
    <col min="6" max="6" width="12.7109375" style="415" customWidth="1"/>
    <col min="7" max="7" width="16" style="415" customWidth="1"/>
    <col min="8" max="8" width="19" style="415" customWidth="1"/>
    <col min="9" max="9" width="10.5703125" style="415" customWidth="1"/>
    <col min="10" max="10" width="37.28515625" style="415" customWidth="1"/>
    <col min="11" max="11" width="19.42578125" style="416" customWidth="1"/>
    <col min="12" max="12" width="25.5703125" style="415" customWidth="1"/>
    <col min="13" max="13" width="23.28515625" style="415" customWidth="1"/>
    <col min="14" max="14" width="10.5703125" style="415" customWidth="1"/>
    <col min="15" max="16" width="17.42578125" style="415" customWidth="1"/>
    <col min="17" max="17" width="20.85546875" style="415" customWidth="1"/>
    <col min="18" max="18" width="20.140625" style="415" customWidth="1"/>
    <col min="19" max="16384" width="8" style="415"/>
  </cols>
  <sheetData>
    <row r="1" spans="2:18">
      <c r="B1" s="868"/>
      <c r="C1" s="868"/>
    </row>
    <row r="2" spans="2:18">
      <c r="B2" s="872" t="s">
        <v>34</v>
      </c>
      <c r="C2" s="872"/>
      <c r="D2" s="872"/>
      <c r="E2" s="872"/>
      <c r="F2" s="872"/>
      <c r="G2" s="872"/>
      <c r="H2" s="872"/>
      <c r="I2" s="872"/>
      <c r="J2" s="872"/>
      <c r="K2" s="872"/>
      <c r="L2" s="872"/>
      <c r="M2" s="872"/>
      <c r="N2" s="872"/>
      <c r="O2" s="872"/>
      <c r="P2" s="872"/>
      <c r="Q2" s="872"/>
      <c r="R2" s="872"/>
    </row>
    <row r="3" spans="2:18">
      <c r="B3" s="871" t="s">
        <v>399</v>
      </c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</row>
    <row r="4" spans="2:18">
      <c r="B4" s="871" t="s">
        <v>401</v>
      </c>
      <c r="C4" s="871"/>
      <c r="D4" s="871"/>
      <c r="E4" s="871"/>
      <c r="F4" s="871"/>
      <c r="G4" s="871"/>
      <c r="H4" s="871"/>
      <c r="I4" s="871"/>
      <c r="J4" s="871"/>
      <c r="K4" s="871"/>
      <c r="L4" s="871"/>
      <c r="M4" s="871"/>
      <c r="N4" s="871"/>
      <c r="O4" s="871"/>
      <c r="P4" s="871"/>
      <c r="Q4" s="871"/>
      <c r="R4" s="871"/>
    </row>
    <row r="5" spans="2:18">
      <c r="B5" s="871" t="s">
        <v>397</v>
      </c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  <c r="R5" s="871"/>
    </row>
    <row r="6" spans="2:18" ht="15" customHeight="1" thickBot="1">
      <c r="E6" s="864" t="s">
        <v>37</v>
      </c>
      <c r="F6" s="864"/>
      <c r="G6" s="864"/>
      <c r="H6" s="864"/>
      <c r="I6" s="864"/>
      <c r="J6" s="864"/>
      <c r="K6" s="864"/>
      <c r="L6" s="864"/>
      <c r="M6" s="864"/>
      <c r="N6" s="864"/>
      <c r="O6" s="864"/>
      <c r="P6" s="864"/>
      <c r="Q6" s="864"/>
      <c r="R6" s="864"/>
    </row>
    <row r="7" spans="2:18" ht="42" customHeight="1" thickBot="1">
      <c r="B7" s="865" t="s">
        <v>54</v>
      </c>
      <c r="C7" s="898" t="s">
        <v>39</v>
      </c>
      <c r="D7" s="865" t="s">
        <v>396</v>
      </c>
      <c r="E7" s="865" t="s">
        <v>395</v>
      </c>
      <c r="F7" s="865" t="s">
        <v>394</v>
      </c>
      <c r="G7" s="865" t="s">
        <v>393</v>
      </c>
      <c r="H7" s="865" t="s">
        <v>392</v>
      </c>
      <c r="I7" s="865" t="s">
        <v>40</v>
      </c>
      <c r="J7" s="865" t="s">
        <v>391</v>
      </c>
      <c r="K7" s="873" t="s">
        <v>390</v>
      </c>
      <c r="L7" s="866" t="s">
        <v>389</v>
      </c>
      <c r="M7" s="867"/>
      <c r="N7" s="865" t="s">
        <v>40</v>
      </c>
      <c r="O7" s="875" t="s">
        <v>388</v>
      </c>
      <c r="P7" s="876"/>
      <c r="Q7" s="876"/>
      <c r="R7" s="877"/>
    </row>
    <row r="8" spans="2:18" ht="120" customHeight="1" thickBot="1">
      <c r="B8" s="869"/>
      <c r="C8" s="899"/>
      <c r="D8" s="870"/>
      <c r="E8" s="870"/>
      <c r="F8" s="858"/>
      <c r="G8" s="858"/>
      <c r="H8" s="858"/>
      <c r="I8" s="870"/>
      <c r="J8" s="870"/>
      <c r="K8" s="874"/>
      <c r="L8" s="530" t="s">
        <v>387</v>
      </c>
      <c r="M8" s="530" t="s">
        <v>386</v>
      </c>
      <c r="N8" s="870"/>
      <c r="O8" s="489" t="s">
        <v>385</v>
      </c>
      <c r="P8" s="542" t="s">
        <v>384</v>
      </c>
      <c r="Q8" s="542" t="s">
        <v>383</v>
      </c>
      <c r="R8" s="542" t="s">
        <v>382</v>
      </c>
    </row>
    <row r="9" spans="2:18" s="541" customFormat="1" ht="14.25" customHeight="1" thickBot="1">
      <c r="B9" s="542">
        <v>1</v>
      </c>
      <c r="C9" s="544">
        <v>2</v>
      </c>
      <c r="D9" s="544">
        <v>3</v>
      </c>
      <c r="E9" s="530">
        <v>4</v>
      </c>
      <c r="F9" s="542" t="s">
        <v>9</v>
      </c>
      <c r="G9" s="542">
        <v>6</v>
      </c>
      <c r="H9" s="542" t="s">
        <v>381</v>
      </c>
      <c r="I9" s="542">
        <v>8</v>
      </c>
      <c r="J9" s="542">
        <v>9</v>
      </c>
      <c r="K9" s="434">
        <v>10</v>
      </c>
      <c r="L9" s="542">
        <v>11</v>
      </c>
      <c r="M9" s="542">
        <v>12</v>
      </c>
      <c r="N9" s="542">
        <v>13</v>
      </c>
      <c r="O9" s="543">
        <v>14</v>
      </c>
      <c r="P9" s="434">
        <v>15</v>
      </c>
      <c r="Q9" s="434">
        <v>16</v>
      </c>
      <c r="R9" s="542" t="s">
        <v>380</v>
      </c>
    </row>
    <row r="10" spans="2:18" ht="39.75" customHeight="1">
      <c r="B10" s="539" t="s">
        <v>0</v>
      </c>
      <c r="C10" s="540" t="s">
        <v>379</v>
      </c>
      <c r="D10" s="461">
        <f>D12+D11</f>
        <v>0</v>
      </c>
      <c r="E10" s="539">
        <f>E11+E12</f>
        <v>0</v>
      </c>
      <c r="F10" s="539">
        <f t="shared" ref="F10:F16" si="0">D10-E10</f>
        <v>0</v>
      </c>
      <c r="G10" s="855"/>
      <c r="H10" s="855"/>
      <c r="I10" s="538"/>
      <c r="J10" s="538"/>
      <c r="K10" s="538"/>
      <c r="L10" s="538"/>
      <c r="M10" s="538"/>
      <c r="N10" s="538"/>
      <c r="O10" s="538"/>
      <c r="P10" s="538"/>
      <c r="Q10" s="538"/>
      <c r="R10" s="538"/>
    </row>
    <row r="11" spans="2:18" ht="14.25" customHeight="1">
      <c r="B11" s="532">
        <v>1</v>
      </c>
      <c r="C11" s="537" t="s">
        <v>378</v>
      </c>
      <c r="D11" s="441"/>
      <c r="E11" s="532"/>
      <c r="F11" s="532">
        <f t="shared" si="0"/>
        <v>0</v>
      </c>
      <c r="G11" s="849"/>
      <c r="H11" s="863"/>
      <c r="I11" s="451"/>
      <c r="J11" s="451"/>
      <c r="K11" s="451"/>
      <c r="L11" s="451"/>
      <c r="M11" s="451"/>
      <c r="N11" s="451"/>
      <c r="O11" s="451"/>
      <c r="P11" s="451"/>
      <c r="Q11" s="451"/>
      <c r="R11" s="451"/>
    </row>
    <row r="12" spans="2:18" ht="14.25" customHeight="1">
      <c r="B12" s="532">
        <v>2</v>
      </c>
      <c r="C12" s="537" t="s">
        <v>377</v>
      </c>
      <c r="D12" s="536">
        <f>D13+D14+D15+D16</f>
        <v>0</v>
      </c>
      <c r="E12" s="532">
        <f>E13+E14+E15+E16</f>
        <v>0</v>
      </c>
      <c r="F12" s="532">
        <f t="shared" si="0"/>
        <v>0</v>
      </c>
      <c r="G12" s="863"/>
      <c r="H12" s="532">
        <f>H13+H14+H15+H16</f>
        <v>0</v>
      </c>
      <c r="I12" s="451"/>
      <c r="J12" s="451"/>
      <c r="K12" s="451"/>
      <c r="L12" s="451"/>
      <c r="M12" s="451"/>
      <c r="N12" s="451"/>
      <c r="O12" s="451"/>
      <c r="P12" s="451"/>
      <c r="Q12" s="451"/>
      <c r="R12" s="451"/>
    </row>
    <row r="13" spans="2:18" ht="14.25" customHeight="1">
      <c r="B13" s="535" t="s">
        <v>376</v>
      </c>
      <c r="C13" s="533" t="s">
        <v>375</v>
      </c>
      <c r="D13" s="440"/>
      <c r="E13" s="532"/>
      <c r="F13" s="532">
        <f t="shared" si="0"/>
        <v>0</v>
      </c>
      <c r="G13" s="440">
        <v>0</v>
      </c>
      <c r="H13" s="441">
        <f>F13*G13</f>
        <v>0</v>
      </c>
      <c r="I13" s="451"/>
      <c r="J13" s="451"/>
      <c r="K13" s="451"/>
      <c r="L13" s="451"/>
      <c r="M13" s="451"/>
      <c r="N13" s="451"/>
      <c r="O13" s="451"/>
      <c r="P13" s="451"/>
      <c r="Q13" s="451"/>
      <c r="R13" s="451"/>
    </row>
    <row r="14" spans="2:18" ht="14.25" customHeight="1">
      <c r="B14" s="535" t="s">
        <v>374</v>
      </c>
      <c r="C14" s="533" t="s">
        <v>373</v>
      </c>
      <c r="D14" s="440"/>
      <c r="E14" s="532"/>
      <c r="F14" s="532">
        <f t="shared" si="0"/>
        <v>0</v>
      </c>
      <c r="G14" s="440">
        <v>0.2</v>
      </c>
      <c r="H14" s="441">
        <f>F14*G14</f>
        <v>0</v>
      </c>
      <c r="I14" s="451"/>
      <c r="J14" s="451"/>
      <c r="K14" s="451"/>
      <c r="L14" s="451"/>
      <c r="M14" s="451"/>
      <c r="N14" s="451"/>
      <c r="O14" s="451"/>
      <c r="P14" s="451"/>
      <c r="Q14" s="451"/>
      <c r="R14" s="451"/>
    </row>
    <row r="15" spans="2:18" ht="14.25" customHeight="1">
      <c r="B15" s="535" t="s">
        <v>372</v>
      </c>
      <c r="C15" s="533" t="s">
        <v>371</v>
      </c>
      <c r="D15" s="440"/>
      <c r="E15" s="532"/>
      <c r="F15" s="532">
        <f t="shared" si="0"/>
        <v>0</v>
      </c>
      <c r="G15" s="440">
        <v>0.5</v>
      </c>
      <c r="H15" s="441">
        <f>F15*G15</f>
        <v>0</v>
      </c>
      <c r="I15" s="451"/>
      <c r="J15" s="451"/>
      <c r="K15" s="451"/>
      <c r="L15" s="451"/>
      <c r="M15" s="451"/>
      <c r="N15" s="451"/>
      <c r="O15" s="451"/>
      <c r="P15" s="451"/>
      <c r="Q15" s="451"/>
      <c r="R15" s="451"/>
    </row>
    <row r="16" spans="2:18" ht="14.25" customHeight="1" thickBot="1">
      <c r="B16" s="534" t="s">
        <v>370</v>
      </c>
      <c r="C16" s="533" t="s">
        <v>369</v>
      </c>
      <c r="D16" s="440"/>
      <c r="E16" s="532"/>
      <c r="F16" s="532">
        <f t="shared" si="0"/>
        <v>0</v>
      </c>
      <c r="G16" s="440">
        <v>1</v>
      </c>
      <c r="H16" s="531">
        <f>F16*G16</f>
        <v>0</v>
      </c>
      <c r="I16" s="452"/>
      <c r="J16" s="452"/>
      <c r="K16" s="452"/>
      <c r="L16" s="452"/>
      <c r="M16" s="452"/>
      <c r="N16" s="452"/>
      <c r="O16" s="452"/>
      <c r="P16" s="452"/>
      <c r="Q16" s="452"/>
      <c r="R16" s="452"/>
    </row>
    <row r="17" spans="2:18" ht="35.25" customHeight="1" thickBot="1">
      <c r="B17" s="530" t="s">
        <v>1</v>
      </c>
      <c r="C17" s="529" t="s">
        <v>368</v>
      </c>
      <c r="D17" s="528"/>
      <c r="E17" s="527"/>
      <c r="F17" s="527"/>
      <c r="G17" s="527"/>
      <c r="H17" s="527"/>
      <c r="I17" s="527"/>
      <c r="J17" s="527"/>
      <c r="K17" s="527"/>
      <c r="L17" s="527"/>
      <c r="M17" s="527"/>
      <c r="N17" s="527"/>
      <c r="O17" s="527"/>
      <c r="P17" s="527"/>
      <c r="Q17" s="527"/>
      <c r="R17" s="527"/>
    </row>
    <row r="18" spans="2:18" ht="13.5" customHeight="1">
      <c r="B18" s="859">
        <v>3</v>
      </c>
      <c r="C18" s="473">
        <v>0</v>
      </c>
      <c r="D18" s="461">
        <f>D20+D21</f>
        <v>0</v>
      </c>
      <c r="E18" s="461">
        <f>E20+E21</f>
        <v>0</v>
      </c>
      <c r="F18" s="461">
        <f>D18-E18</f>
        <v>0</v>
      </c>
      <c r="G18" s="852"/>
      <c r="H18" s="855"/>
      <c r="I18" s="861">
        <v>0</v>
      </c>
      <c r="J18" s="461"/>
      <c r="K18" s="526">
        <f>F18</f>
        <v>0</v>
      </c>
      <c r="L18" s="855"/>
      <c r="M18" s="855"/>
      <c r="N18" s="887"/>
      <c r="O18" s="525"/>
      <c r="P18" s="884"/>
      <c r="Q18" s="884"/>
      <c r="R18" s="441">
        <f>O18</f>
        <v>0</v>
      </c>
    </row>
    <row r="19" spans="2:18" ht="13.5" customHeight="1">
      <c r="B19" s="860"/>
      <c r="C19" s="470" t="s">
        <v>367</v>
      </c>
      <c r="D19" s="453"/>
      <c r="E19" s="453"/>
      <c r="F19" s="453">
        <f>D19-E19</f>
        <v>0</v>
      </c>
      <c r="G19" s="853"/>
      <c r="H19" s="849"/>
      <c r="I19" s="862"/>
      <c r="J19" s="459"/>
      <c r="K19" s="524"/>
      <c r="L19" s="849"/>
      <c r="M19" s="849"/>
      <c r="N19" s="888"/>
      <c r="O19" s="524"/>
      <c r="P19" s="885"/>
      <c r="Q19" s="885"/>
      <c r="R19" s="848"/>
    </row>
    <row r="20" spans="2:18" ht="13.5" customHeight="1">
      <c r="B20" s="860"/>
      <c r="C20" s="456" t="s">
        <v>362</v>
      </c>
      <c r="D20" s="441"/>
      <c r="E20" s="441"/>
      <c r="F20" s="441">
        <f>D20-E20</f>
        <v>0</v>
      </c>
      <c r="G20" s="853"/>
      <c r="H20" s="849"/>
      <c r="I20" s="862"/>
      <c r="J20" s="451"/>
      <c r="K20" s="524"/>
      <c r="L20" s="849"/>
      <c r="M20" s="849"/>
      <c r="N20" s="888"/>
      <c r="O20" s="524"/>
      <c r="P20" s="885"/>
      <c r="Q20" s="885"/>
      <c r="R20" s="849"/>
    </row>
    <row r="21" spans="2:18" ht="14.25" customHeight="1">
      <c r="B21" s="860"/>
      <c r="C21" s="456" t="s">
        <v>361</v>
      </c>
      <c r="D21" s="441"/>
      <c r="E21" s="441"/>
      <c r="F21" s="448">
        <f>D21-E21</f>
        <v>0</v>
      </c>
      <c r="G21" s="853"/>
      <c r="H21" s="849"/>
      <c r="I21" s="862"/>
      <c r="J21" s="451"/>
      <c r="K21" s="524"/>
      <c r="L21" s="849"/>
      <c r="M21" s="849"/>
      <c r="N21" s="888"/>
      <c r="O21" s="524"/>
      <c r="P21" s="885"/>
      <c r="Q21" s="885"/>
      <c r="R21" s="849"/>
    </row>
    <row r="22" spans="2:18" ht="13.5" customHeight="1" thickBot="1">
      <c r="B22" s="860"/>
      <c r="C22" s="523"/>
      <c r="D22" s="451"/>
      <c r="E22" s="451"/>
      <c r="F22" s="496"/>
      <c r="G22" s="854"/>
      <c r="H22" s="850"/>
      <c r="I22" s="862"/>
      <c r="J22" s="451"/>
      <c r="K22" s="522"/>
      <c r="L22" s="850"/>
      <c r="M22" s="850"/>
      <c r="N22" s="889"/>
      <c r="O22" s="522"/>
      <c r="P22" s="886"/>
      <c r="Q22" s="886"/>
      <c r="R22" s="850"/>
    </row>
    <row r="23" spans="2:18" ht="13.5" customHeight="1">
      <c r="B23" s="878">
        <v>4</v>
      </c>
      <c r="C23" s="473">
        <v>0.2</v>
      </c>
      <c r="D23" s="461">
        <f>D25+D26</f>
        <v>0</v>
      </c>
      <c r="E23" s="461">
        <f>E25+E26</f>
        <v>0</v>
      </c>
      <c r="F23" s="461">
        <f>D23-E23</f>
        <v>0</v>
      </c>
      <c r="G23" s="852"/>
      <c r="H23" s="855"/>
      <c r="I23" s="881">
        <v>0.2</v>
      </c>
      <c r="J23" s="461"/>
      <c r="K23" s="472"/>
      <c r="L23" s="472"/>
      <c r="M23" s="472"/>
      <c r="N23" s="462"/>
      <c r="O23" s="521"/>
      <c r="P23" s="520"/>
      <c r="Q23" s="520"/>
      <c r="R23" s="519">
        <f>SUM(R27:R29)</f>
        <v>0</v>
      </c>
    </row>
    <row r="24" spans="2:18" ht="13.5" customHeight="1">
      <c r="B24" s="879"/>
      <c r="C24" s="470" t="s">
        <v>366</v>
      </c>
      <c r="D24" s="453"/>
      <c r="E24" s="453"/>
      <c r="F24" s="453">
        <f>D24-E24</f>
        <v>0</v>
      </c>
      <c r="G24" s="853"/>
      <c r="H24" s="849"/>
      <c r="I24" s="882"/>
      <c r="J24" s="848"/>
      <c r="K24" s="443"/>
      <c r="L24" s="443"/>
      <c r="M24" s="443"/>
      <c r="N24" s="443"/>
      <c r="O24" s="454"/>
      <c r="P24" s="454"/>
      <c r="Q24" s="454"/>
      <c r="R24" s="454"/>
    </row>
    <row r="25" spans="2:18" ht="13.5" customHeight="1">
      <c r="B25" s="879"/>
      <c r="C25" s="456" t="s">
        <v>362</v>
      </c>
      <c r="D25" s="441"/>
      <c r="E25" s="441"/>
      <c r="F25" s="441">
        <f>D25-E25</f>
        <v>0</v>
      </c>
      <c r="G25" s="853"/>
      <c r="H25" s="849"/>
      <c r="I25" s="882"/>
      <c r="J25" s="857"/>
      <c r="K25" s="441"/>
      <c r="L25" s="443"/>
      <c r="M25" s="443"/>
      <c r="N25" s="443"/>
      <c r="O25" s="454"/>
      <c r="P25" s="454"/>
      <c r="Q25" s="454"/>
      <c r="R25" s="454"/>
    </row>
    <row r="26" spans="2:18" ht="13.5" customHeight="1">
      <c r="B26" s="879"/>
      <c r="C26" s="456" t="s">
        <v>361</v>
      </c>
      <c r="D26" s="441"/>
      <c r="E26" s="441"/>
      <c r="F26" s="448">
        <f>D26-E26</f>
        <v>0</v>
      </c>
      <c r="G26" s="853"/>
      <c r="H26" s="849"/>
      <c r="I26" s="882"/>
      <c r="J26" s="857"/>
      <c r="K26" s="441"/>
      <c r="L26" s="443"/>
      <c r="M26" s="443"/>
      <c r="N26" s="443"/>
      <c r="O26" s="454"/>
      <c r="P26" s="454"/>
      <c r="Q26" s="454"/>
      <c r="R26" s="454"/>
    </row>
    <row r="27" spans="2:18" ht="13.5" customHeight="1">
      <c r="B27" s="879"/>
      <c r="C27" s="466"/>
      <c r="D27" s="443"/>
      <c r="E27" s="443"/>
      <c r="F27" s="443"/>
      <c r="G27" s="853"/>
      <c r="H27" s="849"/>
      <c r="I27" s="882"/>
      <c r="J27" s="857"/>
      <c r="K27" s="454"/>
      <c r="L27" s="441"/>
      <c r="M27" s="441"/>
      <c r="N27" s="440">
        <v>0</v>
      </c>
      <c r="O27" s="447"/>
      <c r="P27" s="430"/>
      <c r="Q27" s="430"/>
      <c r="R27" s="488">
        <f>P27+Q27</f>
        <v>0</v>
      </c>
    </row>
    <row r="28" spans="2:18" ht="13.5" customHeight="1">
      <c r="B28" s="879"/>
      <c r="C28" s="466"/>
      <c r="D28" s="443"/>
      <c r="E28" s="443"/>
      <c r="F28" s="443"/>
      <c r="G28" s="853"/>
      <c r="H28" s="849"/>
      <c r="I28" s="882"/>
      <c r="J28" s="857"/>
      <c r="K28" s="454"/>
      <c r="L28" s="442"/>
      <c r="M28" s="442"/>
      <c r="N28" s="440">
        <v>0.1</v>
      </c>
      <c r="O28" s="449"/>
      <c r="P28" s="430"/>
      <c r="Q28" s="430"/>
      <c r="R28" s="488">
        <f>P28+Q28</f>
        <v>0</v>
      </c>
    </row>
    <row r="29" spans="2:18" ht="13.5" customHeight="1" thickBot="1">
      <c r="B29" s="880"/>
      <c r="C29" s="518"/>
      <c r="D29" s="518"/>
      <c r="E29" s="518"/>
      <c r="F29" s="518"/>
      <c r="G29" s="854"/>
      <c r="H29" s="850"/>
      <c r="I29" s="883"/>
      <c r="J29" s="858"/>
      <c r="K29" s="517">
        <f>K25+K26</f>
        <v>0</v>
      </c>
      <c r="L29" s="433"/>
      <c r="M29" s="433"/>
      <c r="N29" s="464">
        <v>0.2</v>
      </c>
      <c r="O29" s="431"/>
      <c r="P29" s="431"/>
      <c r="Q29" s="431"/>
      <c r="R29" s="429">
        <f>O29+P29+Q29</f>
        <v>0</v>
      </c>
    </row>
    <row r="30" spans="2:18" ht="13.5" customHeight="1">
      <c r="B30" s="896">
        <v>5</v>
      </c>
      <c r="C30" s="516">
        <v>0.35</v>
      </c>
      <c r="D30" s="461">
        <f>D32+D33</f>
        <v>0</v>
      </c>
      <c r="E30" s="461">
        <f>E32+E33</f>
        <v>0</v>
      </c>
      <c r="F30" s="461">
        <f>D30-E30</f>
        <v>0</v>
      </c>
      <c r="G30" s="852"/>
      <c r="H30" s="852"/>
      <c r="I30" s="895">
        <v>0.35</v>
      </c>
      <c r="J30" s="515"/>
      <c r="K30" s="514"/>
      <c r="L30" s="514"/>
      <c r="M30" s="513"/>
      <c r="N30" s="512"/>
      <c r="O30" s="511"/>
      <c r="P30" s="511"/>
      <c r="Q30" s="511"/>
      <c r="R30" s="510">
        <f>SUM(R34:R37)</f>
        <v>0</v>
      </c>
    </row>
    <row r="31" spans="2:18" ht="20.25" customHeight="1">
      <c r="B31" s="857"/>
      <c r="C31" s="470" t="s">
        <v>366</v>
      </c>
      <c r="D31" s="453"/>
      <c r="E31" s="453"/>
      <c r="F31" s="453">
        <f>D31-E31</f>
        <v>0</v>
      </c>
      <c r="G31" s="853"/>
      <c r="H31" s="853"/>
      <c r="I31" s="857"/>
      <c r="J31" s="856"/>
      <c r="K31" s="507"/>
      <c r="L31" s="507"/>
      <c r="M31" s="509"/>
      <c r="N31" s="469"/>
      <c r="O31" s="506"/>
      <c r="P31" s="505"/>
      <c r="Q31" s="505"/>
      <c r="R31" s="504"/>
    </row>
    <row r="32" spans="2:18" ht="13.5" customHeight="1">
      <c r="B32" s="857"/>
      <c r="C32" s="456" t="s">
        <v>362</v>
      </c>
      <c r="D32" s="441"/>
      <c r="E32" s="441"/>
      <c r="F32" s="441">
        <f>D32-E32</f>
        <v>0</v>
      </c>
      <c r="G32" s="853"/>
      <c r="H32" s="853"/>
      <c r="I32" s="857"/>
      <c r="J32" s="857"/>
      <c r="K32" s="441"/>
      <c r="L32" s="507"/>
      <c r="M32" s="508"/>
      <c r="N32" s="469"/>
      <c r="O32" s="506"/>
      <c r="P32" s="505"/>
      <c r="Q32" s="505"/>
      <c r="R32" s="504"/>
    </row>
    <row r="33" spans="2:18" ht="13.5" customHeight="1">
      <c r="B33" s="857"/>
      <c r="C33" s="456" t="s">
        <v>361</v>
      </c>
      <c r="D33" s="441"/>
      <c r="E33" s="441"/>
      <c r="F33" s="441">
        <f>D33-E33</f>
        <v>0</v>
      </c>
      <c r="G33" s="853"/>
      <c r="H33" s="853"/>
      <c r="I33" s="857"/>
      <c r="J33" s="857"/>
      <c r="K33" s="441"/>
      <c r="L33" s="507"/>
      <c r="M33" s="507"/>
      <c r="N33" s="468"/>
      <c r="O33" s="506"/>
      <c r="P33" s="505"/>
      <c r="Q33" s="505"/>
      <c r="R33" s="504"/>
    </row>
    <row r="34" spans="2:18" ht="13.5" customHeight="1">
      <c r="B34" s="857"/>
      <c r="C34" s="503"/>
      <c r="D34" s="459"/>
      <c r="E34" s="459"/>
      <c r="F34" s="443"/>
      <c r="G34" s="853"/>
      <c r="H34" s="853"/>
      <c r="I34" s="857"/>
      <c r="J34" s="857"/>
      <c r="K34" s="445"/>
      <c r="L34" s="501"/>
      <c r="M34" s="500"/>
      <c r="N34" s="499">
        <v>0</v>
      </c>
      <c r="O34" s="498"/>
      <c r="P34" s="430"/>
      <c r="Q34" s="430"/>
      <c r="R34" s="488">
        <f>P34+Q34</f>
        <v>0</v>
      </c>
    </row>
    <row r="35" spans="2:18" ht="13.5" customHeight="1">
      <c r="B35" s="857"/>
      <c r="C35" s="503"/>
      <c r="D35" s="459"/>
      <c r="E35" s="459"/>
      <c r="F35" s="443"/>
      <c r="G35" s="853"/>
      <c r="H35" s="853"/>
      <c r="I35" s="857"/>
      <c r="J35" s="857"/>
      <c r="K35" s="445"/>
      <c r="L35" s="501"/>
      <c r="M35" s="500"/>
      <c r="N35" s="499">
        <v>0.1</v>
      </c>
      <c r="O35" s="498"/>
      <c r="P35" s="430"/>
      <c r="Q35" s="430"/>
      <c r="R35" s="488">
        <f>P35+Q35</f>
        <v>0</v>
      </c>
    </row>
    <row r="36" spans="2:18" ht="13.5" customHeight="1">
      <c r="B36" s="857"/>
      <c r="C36" s="503"/>
      <c r="D36" s="459"/>
      <c r="E36" s="459"/>
      <c r="F36" s="451"/>
      <c r="G36" s="853"/>
      <c r="H36" s="853"/>
      <c r="I36" s="857"/>
      <c r="J36" s="857"/>
      <c r="K36" s="502"/>
      <c r="L36" s="501"/>
      <c r="M36" s="500"/>
      <c r="N36" s="499">
        <v>0.2</v>
      </c>
      <c r="O36" s="498"/>
      <c r="P36" s="430"/>
      <c r="Q36" s="430"/>
      <c r="R36" s="488">
        <f>P36+Q36</f>
        <v>0</v>
      </c>
    </row>
    <row r="37" spans="2:18" ht="13.5" customHeight="1" thickBot="1">
      <c r="B37" s="858"/>
      <c r="C37" s="497"/>
      <c r="D37" s="496"/>
      <c r="E37" s="496"/>
      <c r="F37" s="496"/>
      <c r="G37" s="854"/>
      <c r="H37" s="854"/>
      <c r="I37" s="858"/>
      <c r="J37" s="858"/>
      <c r="K37" s="495">
        <f>K32+K33</f>
        <v>0</v>
      </c>
      <c r="L37" s="495"/>
      <c r="M37" s="494"/>
      <c r="N37" s="493">
        <v>0.35</v>
      </c>
      <c r="O37" s="492"/>
      <c r="P37" s="430"/>
      <c r="Q37" s="430"/>
      <c r="R37" s="491">
        <f>O37+P37+Q37</f>
        <v>0</v>
      </c>
    </row>
    <row r="38" spans="2:18" ht="13.5" customHeight="1">
      <c r="B38" s="859">
        <v>6</v>
      </c>
      <c r="C38" s="473">
        <v>0.5</v>
      </c>
      <c r="D38" s="461">
        <f>D40+D41</f>
        <v>0</v>
      </c>
      <c r="E38" s="461">
        <f>E40+E41</f>
        <v>0</v>
      </c>
      <c r="F38" s="461">
        <f>D38-E38</f>
        <v>0</v>
      </c>
      <c r="G38" s="855"/>
      <c r="H38" s="855"/>
      <c r="I38" s="861">
        <v>0.5</v>
      </c>
      <c r="J38" s="461"/>
      <c r="K38" s="451"/>
      <c r="L38" s="472"/>
      <c r="M38" s="472"/>
      <c r="N38" s="462"/>
      <c r="O38" s="490"/>
      <c r="P38" s="490"/>
      <c r="Q38" s="490"/>
      <c r="R38" s="489">
        <f>SUM(R42:R45)</f>
        <v>0</v>
      </c>
    </row>
    <row r="39" spans="2:18" ht="13.5" customHeight="1">
      <c r="B39" s="860"/>
      <c r="C39" s="470" t="s">
        <v>367</v>
      </c>
      <c r="D39" s="453"/>
      <c r="E39" s="453"/>
      <c r="F39" s="453">
        <f>D39-E39</f>
        <v>0</v>
      </c>
      <c r="G39" s="849"/>
      <c r="H39" s="849"/>
      <c r="I39" s="862"/>
      <c r="J39" s="848"/>
      <c r="K39" s="443"/>
      <c r="L39" s="443"/>
      <c r="M39" s="451"/>
      <c r="N39" s="443"/>
      <c r="O39" s="443"/>
      <c r="P39" s="443"/>
      <c r="Q39" s="443"/>
      <c r="R39" s="443"/>
    </row>
    <row r="40" spans="2:18" ht="13.5" customHeight="1">
      <c r="B40" s="860"/>
      <c r="C40" s="456" t="s">
        <v>362</v>
      </c>
      <c r="D40" s="441"/>
      <c r="E40" s="441"/>
      <c r="F40" s="441">
        <f>D40-E40</f>
        <v>0</v>
      </c>
      <c r="G40" s="849"/>
      <c r="H40" s="849"/>
      <c r="I40" s="862"/>
      <c r="J40" s="857"/>
      <c r="K40" s="441"/>
      <c r="L40" s="443"/>
      <c r="M40" s="443"/>
      <c r="N40" s="469"/>
      <c r="O40" s="439"/>
      <c r="P40" s="467"/>
      <c r="Q40" s="467"/>
      <c r="R40" s="454"/>
    </row>
    <row r="41" spans="2:18" ht="13.5" customHeight="1">
      <c r="B41" s="860"/>
      <c r="C41" s="456" t="s">
        <v>361</v>
      </c>
      <c r="D41" s="441"/>
      <c r="E41" s="441"/>
      <c r="F41" s="441">
        <f>D41-E41</f>
        <v>0</v>
      </c>
      <c r="G41" s="849"/>
      <c r="H41" s="849"/>
      <c r="I41" s="862"/>
      <c r="J41" s="857"/>
      <c r="K41" s="441"/>
      <c r="L41" s="443"/>
      <c r="M41" s="443"/>
      <c r="N41" s="469"/>
      <c r="O41" s="449"/>
      <c r="P41" s="467"/>
      <c r="Q41" s="467"/>
      <c r="R41" s="454"/>
    </row>
    <row r="42" spans="2:18" ht="13.5" customHeight="1">
      <c r="B42" s="860"/>
      <c r="C42" s="466"/>
      <c r="D42" s="443"/>
      <c r="E42" s="443"/>
      <c r="F42" s="443"/>
      <c r="G42" s="849"/>
      <c r="H42" s="849"/>
      <c r="I42" s="862"/>
      <c r="J42" s="857"/>
      <c r="K42" s="443"/>
      <c r="L42" s="441"/>
      <c r="M42" s="441"/>
      <c r="N42" s="465">
        <v>0</v>
      </c>
      <c r="O42" s="449"/>
      <c r="P42" s="430"/>
      <c r="Q42" s="430"/>
      <c r="R42" s="488">
        <f>P42+Q42</f>
        <v>0</v>
      </c>
    </row>
    <row r="43" spans="2:18">
      <c r="B43" s="860"/>
      <c r="C43" s="466"/>
      <c r="D43" s="443"/>
      <c r="E43" s="443"/>
      <c r="F43" s="443"/>
      <c r="G43" s="849"/>
      <c r="H43" s="849"/>
      <c r="I43" s="862"/>
      <c r="J43" s="857"/>
      <c r="K43" s="443"/>
      <c r="L43" s="448"/>
      <c r="M43" s="441"/>
      <c r="N43" s="450">
        <v>0.1</v>
      </c>
      <c r="O43" s="449"/>
      <c r="P43" s="430"/>
      <c r="Q43" s="430"/>
      <c r="R43" s="488">
        <f>P43+Q43</f>
        <v>0</v>
      </c>
    </row>
    <row r="44" spans="2:18" ht="13.5" customHeight="1">
      <c r="B44" s="860"/>
      <c r="C44" s="446"/>
      <c r="D44" s="445"/>
      <c r="E44" s="445"/>
      <c r="F44" s="444"/>
      <c r="G44" s="849"/>
      <c r="H44" s="849"/>
      <c r="I44" s="862"/>
      <c r="J44" s="857"/>
      <c r="K44" s="443"/>
      <c r="L44" s="441"/>
      <c r="M44" s="441"/>
      <c r="N44" s="440">
        <v>0.2</v>
      </c>
      <c r="O44" s="449"/>
      <c r="P44" s="430"/>
      <c r="Q44" s="430"/>
      <c r="R44" s="488">
        <f>P44+Q44</f>
        <v>0</v>
      </c>
    </row>
    <row r="45" spans="2:18" ht="13.5" customHeight="1" thickBot="1">
      <c r="B45" s="897"/>
      <c r="C45" s="437"/>
      <c r="D45" s="436"/>
      <c r="E45" s="436"/>
      <c r="F45" s="435"/>
      <c r="G45" s="850"/>
      <c r="H45" s="850"/>
      <c r="I45" s="894"/>
      <c r="J45" s="858"/>
      <c r="K45" s="448">
        <f>K41+K40</f>
        <v>0</v>
      </c>
      <c r="L45" s="448"/>
      <c r="M45" s="433"/>
      <c r="N45" s="465">
        <v>0.5</v>
      </c>
      <c r="O45" s="431"/>
      <c r="P45" s="430"/>
      <c r="Q45" s="430"/>
      <c r="R45" s="429">
        <f>O45+P45+Q45</f>
        <v>0</v>
      </c>
    </row>
    <row r="46" spans="2:18" ht="13.5" customHeight="1">
      <c r="B46" s="859">
        <v>7</v>
      </c>
      <c r="C46" s="487">
        <v>0.75</v>
      </c>
      <c r="D46" s="461">
        <f>D48+D49</f>
        <v>0</v>
      </c>
      <c r="E46" s="461">
        <f>E48+E49</f>
        <v>0</v>
      </c>
      <c r="F46" s="461">
        <f>D46-E46</f>
        <v>0</v>
      </c>
      <c r="G46" s="855"/>
      <c r="H46" s="855"/>
      <c r="I46" s="861">
        <v>0.75</v>
      </c>
      <c r="J46" s="486"/>
      <c r="K46" s="472"/>
      <c r="L46" s="472"/>
      <c r="M46" s="472"/>
      <c r="N46" s="485"/>
      <c r="O46" s="485"/>
      <c r="P46" s="485"/>
      <c r="Q46" s="485"/>
      <c r="R46" s="461">
        <f>SUM(R50:R55)</f>
        <v>0</v>
      </c>
    </row>
    <row r="47" spans="2:18" ht="13.5" customHeight="1">
      <c r="B47" s="860"/>
      <c r="C47" s="470" t="s">
        <v>366</v>
      </c>
      <c r="D47" s="453"/>
      <c r="E47" s="453"/>
      <c r="F47" s="453">
        <f>D47-E47</f>
        <v>0</v>
      </c>
      <c r="G47" s="849"/>
      <c r="H47" s="849"/>
      <c r="I47" s="862"/>
      <c r="J47" s="848"/>
      <c r="K47" s="443"/>
      <c r="L47" s="443"/>
      <c r="M47" s="443"/>
      <c r="N47" s="484"/>
      <c r="O47" s="484"/>
      <c r="P47" s="484"/>
      <c r="Q47" s="484"/>
      <c r="R47" s="443"/>
    </row>
    <row r="48" spans="2:18" ht="13.5" customHeight="1">
      <c r="B48" s="860"/>
      <c r="C48" s="456" t="s">
        <v>362</v>
      </c>
      <c r="D48" s="441"/>
      <c r="E48" s="441"/>
      <c r="F48" s="441">
        <f>D48-E48</f>
        <v>0</v>
      </c>
      <c r="G48" s="849"/>
      <c r="H48" s="849"/>
      <c r="I48" s="862"/>
      <c r="J48" s="849"/>
      <c r="K48" s="441"/>
      <c r="L48" s="443"/>
      <c r="M48" s="443"/>
      <c r="N48" s="484"/>
      <c r="O48" s="484"/>
      <c r="P48" s="484"/>
      <c r="Q48" s="484"/>
      <c r="R48" s="443"/>
    </row>
    <row r="49" spans="2:22" ht="13.5" customHeight="1">
      <c r="B49" s="860"/>
      <c r="C49" s="456" t="s">
        <v>361</v>
      </c>
      <c r="D49" s="441"/>
      <c r="E49" s="441"/>
      <c r="F49" s="441">
        <f>D49-E49</f>
        <v>0</v>
      </c>
      <c r="G49" s="849"/>
      <c r="H49" s="849"/>
      <c r="I49" s="862"/>
      <c r="J49" s="849"/>
      <c r="K49" s="441"/>
      <c r="L49" s="451"/>
      <c r="M49" s="451"/>
      <c r="N49" s="483"/>
      <c r="O49" s="483"/>
      <c r="P49" s="483"/>
      <c r="Q49" s="483"/>
      <c r="R49" s="451"/>
    </row>
    <row r="50" spans="2:22" ht="13.5" customHeight="1">
      <c r="B50" s="860"/>
      <c r="C50" s="479"/>
      <c r="D50" s="445"/>
      <c r="E50" s="445"/>
      <c r="F50" s="444"/>
      <c r="G50" s="849"/>
      <c r="H50" s="849"/>
      <c r="I50" s="862"/>
      <c r="J50" s="849"/>
      <c r="K50" s="451"/>
      <c r="L50" s="441"/>
      <c r="M50" s="442"/>
      <c r="N50" s="440">
        <v>0</v>
      </c>
      <c r="O50" s="482"/>
      <c r="P50" s="430"/>
      <c r="Q50" s="430"/>
      <c r="R50" s="438">
        <f>P50+Q50</f>
        <v>0</v>
      </c>
    </row>
    <row r="51" spans="2:22" ht="13.5" customHeight="1">
      <c r="B51" s="860"/>
      <c r="C51" s="479"/>
      <c r="D51" s="445"/>
      <c r="E51" s="445"/>
      <c r="F51" s="444"/>
      <c r="G51" s="849"/>
      <c r="H51" s="849"/>
      <c r="I51" s="862"/>
      <c r="J51" s="849"/>
      <c r="K51" s="459"/>
      <c r="L51" s="441"/>
      <c r="M51" s="441"/>
      <c r="N51" s="440">
        <v>0.1</v>
      </c>
      <c r="O51" s="481"/>
      <c r="P51" s="430"/>
      <c r="Q51" s="430"/>
      <c r="R51" s="438">
        <f>P51+Q51</f>
        <v>0</v>
      </c>
    </row>
    <row r="52" spans="2:22" ht="13.5" customHeight="1">
      <c r="B52" s="860"/>
      <c r="C52" s="479"/>
      <c r="D52" s="445"/>
      <c r="E52" s="445"/>
      <c r="F52" s="444"/>
      <c r="G52" s="849"/>
      <c r="H52" s="849"/>
      <c r="I52" s="862"/>
      <c r="J52" s="849"/>
      <c r="K52" s="443"/>
      <c r="L52" s="441"/>
      <c r="M52" s="480"/>
      <c r="N52" s="440">
        <v>0.2</v>
      </c>
      <c r="O52" s="447"/>
      <c r="P52" s="430"/>
      <c r="Q52" s="430"/>
      <c r="R52" s="438">
        <f>P52+Q52</f>
        <v>0</v>
      </c>
    </row>
    <row r="53" spans="2:22" ht="13.5" customHeight="1">
      <c r="B53" s="860"/>
      <c r="C53" s="479"/>
      <c r="D53" s="445"/>
      <c r="E53" s="445"/>
      <c r="F53" s="444"/>
      <c r="G53" s="849"/>
      <c r="H53" s="849"/>
      <c r="I53" s="862"/>
      <c r="J53" s="849"/>
      <c r="K53" s="443"/>
      <c r="L53" s="441"/>
      <c r="M53" s="441"/>
      <c r="N53" s="440">
        <v>0.5</v>
      </c>
      <c r="O53" s="447"/>
      <c r="P53" s="430"/>
      <c r="Q53" s="430"/>
      <c r="R53" s="438">
        <f>P53+Q53</f>
        <v>0</v>
      </c>
    </row>
    <row r="54" spans="2:22" ht="13.5" customHeight="1">
      <c r="B54" s="860"/>
      <c r="C54" s="479"/>
      <c r="D54" s="445"/>
      <c r="E54" s="445"/>
      <c r="F54" s="444"/>
      <c r="G54" s="849"/>
      <c r="H54" s="849"/>
      <c r="I54" s="862"/>
      <c r="J54" s="849"/>
      <c r="K54" s="443"/>
      <c r="L54" s="441"/>
      <c r="M54" s="478"/>
      <c r="N54" s="440">
        <v>0.7</v>
      </c>
      <c r="O54" s="449"/>
      <c r="P54" s="477"/>
      <c r="Q54" s="477"/>
      <c r="R54" s="438">
        <f>P54+Q54</f>
        <v>0</v>
      </c>
    </row>
    <row r="55" spans="2:22" ht="13.5" customHeight="1" thickBot="1">
      <c r="B55" s="897"/>
      <c r="C55" s="476"/>
      <c r="D55" s="436"/>
      <c r="E55" s="436"/>
      <c r="F55" s="435"/>
      <c r="G55" s="850"/>
      <c r="H55" s="850"/>
      <c r="I55" s="894"/>
      <c r="J55" s="850"/>
      <c r="K55" s="434">
        <f>K48+K49</f>
        <v>0</v>
      </c>
      <c r="L55" s="434"/>
      <c r="M55" s="475"/>
      <c r="N55" s="474">
        <v>0.75</v>
      </c>
      <c r="O55" s="431"/>
      <c r="P55" s="431"/>
      <c r="Q55" s="431"/>
      <c r="R55" s="429">
        <f>O55+P55+Q55</f>
        <v>0</v>
      </c>
    </row>
    <row r="56" spans="2:22" ht="13.5" customHeight="1">
      <c r="B56" s="859">
        <v>8</v>
      </c>
      <c r="C56" s="473">
        <v>1</v>
      </c>
      <c r="D56" s="461">
        <f>D59+D60</f>
        <v>0</v>
      </c>
      <c r="E56" s="461">
        <f>E59+E60</f>
        <v>0</v>
      </c>
      <c r="F56" s="441">
        <f>D56-E56</f>
        <v>0</v>
      </c>
      <c r="G56" s="855"/>
      <c r="H56" s="855"/>
      <c r="I56" s="861">
        <v>1</v>
      </c>
      <c r="J56" s="461"/>
      <c r="K56" s="472"/>
      <c r="L56" s="472"/>
      <c r="M56" s="451"/>
      <c r="N56" s="471"/>
      <c r="O56" s="471"/>
      <c r="P56" s="471"/>
      <c r="Q56" s="471"/>
      <c r="R56" s="448">
        <f>SUM(R61:R66)</f>
        <v>0</v>
      </c>
    </row>
    <row r="57" spans="2:22" ht="13.5" customHeight="1">
      <c r="B57" s="860"/>
      <c r="C57" s="470" t="s">
        <v>366</v>
      </c>
      <c r="D57" s="441"/>
      <c r="E57" s="441"/>
      <c r="F57" s="441">
        <f>D57-E57</f>
        <v>0</v>
      </c>
      <c r="G57" s="849"/>
      <c r="H57" s="849"/>
      <c r="I57" s="862"/>
      <c r="J57" s="848"/>
      <c r="K57" s="452"/>
      <c r="L57" s="451"/>
      <c r="M57" s="443"/>
      <c r="N57" s="443"/>
      <c r="O57" s="443"/>
      <c r="P57" s="443"/>
      <c r="Q57" s="443"/>
      <c r="R57" s="443"/>
    </row>
    <row r="58" spans="2:22" ht="13.5" customHeight="1">
      <c r="B58" s="860"/>
      <c r="C58" s="458" t="s">
        <v>365</v>
      </c>
      <c r="D58" s="457"/>
      <c r="E58" s="457"/>
      <c r="F58" s="441">
        <f>D58-E58</f>
        <v>0</v>
      </c>
      <c r="G58" s="849"/>
      <c r="H58" s="849"/>
      <c r="I58" s="862"/>
      <c r="J58" s="849"/>
      <c r="K58" s="452"/>
      <c r="L58" s="443"/>
      <c r="M58" s="443"/>
      <c r="N58" s="443"/>
      <c r="O58" s="451"/>
      <c r="P58" s="451"/>
      <c r="Q58" s="451"/>
      <c r="R58" s="451"/>
    </row>
    <row r="59" spans="2:22" ht="14.25" customHeight="1">
      <c r="B59" s="860"/>
      <c r="C59" s="456" t="s">
        <v>362</v>
      </c>
      <c r="D59" s="441"/>
      <c r="E59" s="441"/>
      <c r="F59" s="441">
        <f>D59-E59</f>
        <v>0</v>
      </c>
      <c r="G59" s="849"/>
      <c r="H59" s="849"/>
      <c r="I59" s="862"/>
      <c r="J59" s="849"/>
      <c r="K59" s="441"/>
      <c r="L59" s="443"/>
      <c r="M59" s="443"/>
      <c r="N59" s="469"/>
      <c r="O59" s="449"/>
      <c r="P59" s="467"/>
      <c r="Q59" s="467"/>
      <c r="R59" s="454"/>
    </row>
    <row r="60" spans="2:22" ht="15.75" customHeight="1">
      <c r="B60" s="860"/>
      <c r="C60" s="456" t="s">
        <v>361</v>
      </c>
      <c r="D60" s="441"/>
      <c r="E60" s="441"/>
      <c r="F60" s="441">
        <f>D60-E60</f>
        <v>0</v>
      </c>
      <c r="G60" s="849"/>
      <c r="H60" s="849"/>
      <c r="I60" s="862"/>
      <c r="J60" s="849"/>
      <c r="K60" s="441"/>
      <c r="L60" s="443"/>
      <c r="M60" s="443"/>
      <c r="N60" s="468"/>
      <c r="O60" s="447"/>
      <c r="P60" s="467"/>
      <c r="Q60" s="467"/>
      <c r="R60" s="454"/>
      <c r="S60" s="420"/>
      <c r="T60" s="420"/>
      <c r="U60" s="420"/>
      <c r="V60" s="420"/>
    </row>
    <row r="61" spans="2:22">
      <c r="B61" s="860"/>
      <c r="C61" s="466"/>
      <c r="D61" s="443"/>
      <c r="E61" s="443"/>
      <c r="F61" s="443"/>
      <c r="G61" s="849"/>
      <c r="H61" s="849"/>
      <c r="I61" s="862"/>
      <c r="J61" s="849"/>
      <c r="K61" s="443"/>
      <c r="L61" s="441"/>
      <c r="M61" s="441"/>
      <c r="N61" s="450">
        <v>0</v>
      </c>
      <c r="O61" s="447"/>
      <c r="P61" s="430"/>
      <c r="Q61" s="430"/>
      <c r="R61" s="438">
        <f>P61+Q61</f>
        <v>0</v>
      </c>
      <c r="S61" s="420"/>
      <c r="T61" s="420"/>
      <c r="U61" s="420"/>
      <c r="V61" s="420"/>
    </row>
    <row r="62" spans="2:22">
      <c r="B62" s="860"/>
      <c r="C62" s="466"/>
      <c r="D62" s="443"/>
      <c r="E62" s="443"/>
      <c r="F62" s="443"/>
      <c r="G62" s="849"/>
      <c r="H62" s="849"/>
      <c r="I62" s="862"/>
      <c r="J62" s="849"/>
      <c r="K62" s="443"/>
      <c r="L62" s="448"/>
      <c r="M62" s="441"/>
      <c r="N62" s="440">
        <v>0.1</v>
      </c>
      <c r="O62" s="447"/>
      <c r="P62" s="430"/>
      <c r="Q62" s="430"/>
      <c r="R62" s="438">
        <f>P62+Q62</f>
        <v>0</v>
      </c>
    </row>
    <row r="63" spans="2:22" ht="15.75" customHeight="1">
      <c r="B63" s="860"/>
      <c r="C63" s="446"/>
      <c r="D63" s="445"/>
      <c r="E63" s="445"/>
      <c r="F63" s="444"/>
      <c r="G63" s="849"/>
      <c r="H63" s="849"/>
      <c r="I63" s="862"/>
      <c r="J63" s="849"/>
      <c r="K63" s="451"/>
      <c r="L63" s="441"/>
      <c r="M63" s="441"/>
      <c r="N63" s="440">
        <v>0.2</v>
      </c>
      <c r="O63" s="447"/>
      <c r="P63" s="430"/>
      <c r="Q63" s="430"/>
      <c r="R63" s="438">
        <f>P63+Q63</f>
        <v>0</v>
      </c>
    </row>
    <row r="64" spans="2:22">
      <c r="B64" s="860"/>
      <c r="C64" s="446"/>
      <c r="D64" s="445"/>
      <c r="E64" s="445"/>
      <c r="F64" s="444"/>
      <c r="G64" s="849"/>
      <c r="H64" s="849"/>
      <c r="I64" s="862"/>
      <c r="J64" s="849"/>
      <c r="K64" s="443"/>
      <c r="L64" s="441"/>
      <c r="M64" s="441"/>
      <c r="N64" s="465">
        <v>0.5</v>
      </c>
      <c r="O64" s="447"/>
      <c r="P64" s="430"/>
      <c r="Q64" s="430"/>
      <c r="R64" s="438">
        <f>P64+Q64</f>
        <v>0</v>
      </c>
    </row>
    <row r="65" spans="2:18">
      <c r="B65" s="860"/>
      <c r="C65" s="446"/>
      <c r="D65" s="445"/>
      <c r="E65" s="445"/>
      <c r="F65" s="444"/>
      <c r="G65" s="849"/>
      <c r="H65" s="849"/>
      <c r="I65" s="862"/>
      <c r="J65" s="849"/>
      <c r="K65" s="452"/>
      <c r="L65" s="453"/>
      <c r="M65" s="453"/>
      <c r="N65" s="440">
        <v>0.7</v>
      </c>
      <c r="O65" s="439"/>
      <c r="P65" s="430"/>
      <c r="Q65" s="430"/>
      <c r="R65" s="438">
        <f>P65+Q65</f>
        <v>0</v>
      </c>
    </row>
    <row r="66" spans="2:18" ht="15" thickBot="1">
      <c r="B66" s="897"/>
      <c r="C66" s="437"/>
      <c r="D66" s="436"/>
      <c r="E66" s="436"/>
      <c r="F66" s="435"/>
      <c r="G66" s="850"/>
      <c r="H66" s="850"/>
      <c r="I66" s="894"/>
      <c r="J66" s="850"/>
      <c r="K66" s="434">
        <f>K59+K60</f>
        <v>0</v>
      </c>
      <c r="L66" s="434"/>
      <c r="M66" s="434"/>
      <c r="N66" s="464">
        <v>1</v>
      </c>
      <c r="O66" s="431"/>
      <c r="P66" s="430"/>
      <c r="Q66" s="430"/>
      <c r="R66" s="429">
        <f>O66+P66+Q66</f>
        <v>0</v>
      </c>
    </row>
    <row r="67" spans="2:18">
      <c r="B67" s="859">
        <v>9</v>
      </c>
      <c r="C67" s="463">
        <v>1.5</v>
      </c>
      <c r="D67" s="461">
        <f>D70+D71</f>
        <v>0</v>
      </c>
      <c r="E67" s="461">
        <f>E70+E71</f>
        <v>0</v>
      </c>
      <c r="F67" s="441">
        <f>D67-E67</f>
        <v>0</v>
      </c>
      <c r="G67" s="855"/>
      <c r="H67" s="855"/>
      <c r="I67" s="861">
        <v>1.5</v>
      </c>
      <c r="J67" s="461"/>
      <c r="K67" s="451"/>
      <c r="L67" s="451"/>
      <c r="M67" s="451"/>
      <c r="N67" s="462"/>
      <c r="O67" s="462"/>
      <c r="P67" s="462"/>
      <c r="Q67" s="462"/>
      <c r="R67" s="461">
        <f>SUM(R72:R78)</f>
        <v>0</v>
      </c>
    </row>
    <row r="68" spans="2:18">
      <c r="B68" s="860"/>
      <c r="C68" s="460" t="s">
        <v>364</v>
      </c>
      <c r="D68" s="442"/>
      <c r="E68" s="448"/>
      <c r="F68" s="441">
        <f>D68-E68</f>
        <v>0</v>
      </c>
      <c r="G68" s="849"/>
      <c r="H68" s="849"/>
      <c r="I68" s="862"/>
      <c r="J68" s="848"/>
      <c r="K68" s="443"/>
      <c r="L68" s="459"/>
      <c r="M68" s="443"/>
      <c r="N68" s="443"/>
      <c r="O68" s="443"/>
      <c r="P68" s="451"/>
      <c r="Q68" s="443"/>
      <c r="R68" s="451"/>
    </row>
    <row r="69" spans="2:18">
      <c r="B69" s="860"/>
      <c r="C69" s="458" t="s">
        <v>363</v>
      </c>
      <c r="D69" s="457"/>
      <c r="E69" s="457"/>
      <c r="F69" s="441">
        <f>D69-E69</f>
        <v>0</v>
      </c>
      <c r="G69" s="849"/>
      <c r="H69" s="849"/>
      <c r="I69" s="862"/>
      <c r="J69" s="849"/>
      <c r="K69" s="443"/>
      <c r="L69" s="443"/>
      <c r="M69" s="443"/>
      <c r="N69" s="443"/>
      <c r="O69" s="454"/>
      <c r="P69" s="454"/>
      <c r="Q69" s="454"/>
      <c r="R69" s="454"/>
    </row>
    <row r="70" spans="2:18">
      <c r="B70" s="860"/>
      <c r="C70" s="456" t="s">
        <v>362</v>
      </c>
      <c r="D70" s="441"/>
      <c r="E70" s="441"/>
      <c r="F70" s="441">
        <f>D70-E70</f>
        <v>0</v>
      </c>
      <c r="G70" s="849"/>
      <c r="H70" s="849"/>
      <c r="I70" s="862"/>
      <c r="J70" s="849"/>
      <c r="K70" s="441"/>
      <c r="L70" s="443"/>
      <c r="M70" s="452"/>
      <c r="N70" s="443"/>
      <c r="O70" s="454"/>
      <c r="P70" s="454"/>
      <c r="Q70" s="454"/>
      <c r="R70" s="454"/>
    </row>
    <row r="71" spans="2:18">
      <c r="B71" s="860"/>
      <c r="C71" s="456" t="s">
        <v>361</v>
      </c>
      <c r="D71" s="441"/>
      <c r="E71" s="441"/>
      <c r="F71" s="441">
        <f>D71-E71</f>
        <v>0</v>
      </c>
      <c r="G71" s="849"/>
      <c r="H71" s="849"/>
      <c r="I71" s="862"/>
      <c r="J71" s="849"/>
      <c r="K71" s="441"/>
      <c r="L71" s="443"/>
      <c r="M71" s="452"/>
      <c r="N71" s="451"/>
      <c r="O71" s="455"/>
      <c r="P71" s="454"/>
      <c r="Q71" s="455"/>
      <c r="R71" s="454"/>
    </row>
    <row r="72" spans="2:18">
      <c r="B72" s="860"/>
      <c r="C72" s="446"/>
      <c r="D72" s="445"/>
      <c r="E72" s="445"/>
      <c r="F72" s="444"/>
      <c r="G72" s="849"/>
      <c r="H72" s="849"/>
      <c r="I72" s="862"/>
      <c r="J72" s="849"/>
      <c r="K72" s="443"/>
      <c r="L72" s="448"/>
      <c r="M72" s="453"/>
      <c r="N72" s="450">
        <v>0</v>
      </c>
      <c r="O72" s="449"/>
      <c r="P72" s="430"/>
      <c r="Q72" s="430"/>
      <c r="R72" s="438">
        <f t="shared" ref="R72:R77" si="1">P72+Q72</f>
        <v>0</v>
      </c>
    </row>
    <row r="73" spans="2:18">
      <c r="B73" s="860"/>
      <c r="C73" s="446"/>
      <c r="D73" s="445"/>
      <c r="E73" s="445"/>
      <c r="F73" s="444"/>
      <c r="G73" s="849"/>
      <c r="H73" s="849"/>
      <c r="I73" s="862"/>
      <c r="J73" s="849"/>
      <c r="K73" s="452"/>
      <c r="L73" s="442"/>
      <c r="M73" s="448"/>
      <c r="N73" s="450">
        <v>0.1</v>
      </c>
      <c r="O73" s="449"/>
      <c r="P73" s="430"/>
      <c r="Q73" s="430"/>
      <c r="R73" s="438">
        <f t="shared" si="1"/>
        <v>0</v>
      </c>
    </row>
    <row r="74" spans="2:18">
      <c r="B74" s="860"/>
      <c r="C74" s="446"/>
      <c r="D74" s="445"/>
      <c r="E74" s="445"/>
      <c r="F74" s="444"/>
      <c r="G74" s="849"/>
      <c r="H74" s="849"/>
      <c r="I74" s="862"/>
      <c r="J74" s="849"/>
      <c r="K74" s="451"/>
      <c r="L74" s="441"/>
      <c r="M74" s="441"/>
      <c r="N74" s="450">
        <v>0.2</v>
      </c>
      <c r="O74" s="449"/>
      <c r="P74" s="430"/>
      <c r="Q74" s="430"/>
      <c r="R74" s="438">
        <f t="shared" si="1"/>
        <v>0</v>
      </c>
    </row>
    <row r="75" spans="2:18">
      <c r="B75" s="860"/>
      <c r="C75" s="446"/>
      <c r="D75" s="445"/>
      <c r="E75" s="445"/>
      <c r="F75" s="444"/>
      <c r="G75" s="849"/>
      <c r="H75" s="849"/>
      <c r="I75" s="862"/>
      <c r="J75" s="849"/>
      <c r="K75" s="443"/>
      <c r="L75" s="441"/>
      <c r="M75" s="441"/>
      <c r="N75" s="440">
        <v>0.5</v>
      </c>
      <c r="O75" s="447"/>
      <c r="P75" s="430"/>
      <c r="Q75" s="430"/>
      <c r="R75" s="438">
        <f t="shared" si="1"/>
        <v>0</v>
      </c>
    </row>
    <row r="76" spans="2:18">
      <c r="B76" s="860"/>
      <c r="C76" s="446"/>
      <c r="D76" s="445"/>
      <c r="E76" s="445"/>
      <c r="F76" s="444"/>
      <c r="G76" s="849"/>
      <c r="H76" s="849"/>
      <c r="I76" s="862"/>
      <c r="J76" s="849"/>
      <c r="K76" s="443"/>
      <c r="L76" s="448"/>
      <c r="M76" s="441"/>
      <c r="N76" s="440">
        <v>0.7</v>
      </c>
      <c r="O76" s="447"/>
      <c r="P76" s="430"/>
      <c r="Q76" s="430"/>
      <c r="R76" s="438">
        <f t="shared" si="1"/>
        <v>0</v>
      </c>
    </row>
    <row r="77" spans="2:18">
      <c r="B77" s="860"/>
      <c r="C77" s="446"/>
      <c r="D77" s="445"/>
      <c r="E77" s="445"/>
      <c r="F77" s="444"/>
      <c r="G77" s="849"/>
      <c r="H77" s="849"/>
      <c r="I77" s="862"/>
      <c r="J77" s="849"/>
      <c r="K77" s="443"/>
      <c r="L77" s="442"/>
      <c r="M77" s="441"/>
      <c r="N77" s="440">
        <v>1</v>
      </c>
      <c r="O77" s="439"/>
      <c r="P77" s="430"/>
      <c r="Q77" s="430"/>
      <c r="R77" s="438">
        <f t="shared" si="1"/>
        <v>0</v>
      </c>
    </row>
    <row r="78" spans="2:18" ht="15" thickBot="1">
      <c r="B78" s="897"/>
      <c r="C78" s="437"/>
      <c r="D78" s="436"/>
      <c r="E78" s="436"/>
      <c r="F78" s="435"/>
      <c r="G78" s="850"/>
      <c r="H78" s="850"/>
      <c r="I78" s="894"/>
      <c r="J78" s="850"/>
      <c r="K78" s="434">
        <f>K70+K71</f>
        <v>0</v>
      </c>
      <c r="L78" s="433"/>
      <c r="M78" s="433"/>
      <c r="N78" s="432">
        <v>1.5</v>
      </c>
      <c r="O78" s="431"/>
      <c r="P78" s="430"/>
      <c r="Q78" s="430"/>
      <c r="R78" s="429">
        <f>O78+P78+Q78</f>
        <v>0</v>
      </c>
    </row>
    <row r="79" spans="2:18" ht="30.75" customHeight="1" thickBot="1">
      <c r="B79" s="428" t="s">
        <v>2</v>
      </c>
      <c r="C79" s="891" t="s">
        <v>400</v>
      </c>
      <c r="D79" s="892"/>
      <c r="E79" s="892"/>
      <c r="F79" s="892"/>
      <c r="G79" s="892"/>
      <c r="H79" s="892"/>
      <c r="I79" s="893"/>
      <c r="J79" s="427">
        <f>J18+J23+J30+J38+J46+J56+J67</f>
        <v>0</v>
      </c>
      <c r="K79" s="427">
        <f>K18+K29+K37+K45+K55+K66+K78</f>
        <v>0</v>
      </c>
      <c r="L79" s="425">
        <f>L27+L28+L29+L34+L35+L36+L37+L42+L43+L44+L45+L50+L51+L52+L53+L54+L55+L61+L62+L63+L64+L65+L66+L72+L73+L74+L75+L76+L77+L78</f>
        <v>0</v>
      </c>
      <c r="M79" s="425">
        <f>M27+M28+M29+M34+M35+M36+M37+M42+M43+M44+M45+M50+M51+M52+M53+M54+M55+M61+M62+M63+M64+M65+M66+M72+M73+M74+M75+M76+M77+M78</f>
        <v>0</v>
      </c>
      <c r="N79" s="426"/>
      <c r="O79" s="425">
        <f>O18+O29+O37+O45+O55+O66+O78</f>
        <v>0</v>
      </c>
      <c r="P79" s="425">
        <f>P27+P28+P29+P34+P35+P36+P37+P42+P43+P44+P45+P50+P51+P52+P53+P54+P55+P61+P62+P63+P64+P65+P66+P72+P73+P74+P75+P77+P78+P76</f>
        <v>0</v>
      </c>
      <c r="Q79" s="425">
        <f>Q27+Q28+Q29+Q34+Q35+Q36+Q37+Q42+Q43+Q44+Q45+Q50+Q51+Q52+Q53+Q54+Q55+Q61+Q62+Q63+Q64+Q65+Q66+Q72+Q73+Q74+Q75+Q77+Q78+Q76</f>
        <v>0</v>
      </c>
      <c r="R79" s="424">
        <f>R18+R23+R30+R38+R46+R56+R67</f>
        <v>0</v>
      </c>
    </row>
    <row r="80" spans="2:18">
      <c r="B80" s="421"/>
      <c r="C80" s="304"/>
      <c r="D80" s="423"/>
      <c r="E80" s="421"/>
      <c r="F80" s="421"/>
      <c r="G80" s="421"/>
      <c r="H80" s="421"/>
      <c r="I80" s="421"/>
      <c r="J80" s="421"/>
      <c r="K80" s="422"/>
      <c r="L80" s="421"/>
      <c r="M80" s="421"/>
      <c r="N80" s="421"/>
      <c r="O80" s="421"/>
      <c r="P80" s="421"/>
      <c r="Q80" s="421"/>
      <c r="R80" s="421"/>
    </row>
    <row r="81" spans="2:18">
      <c r="B81" s="417"/>
      <c r="C81" s="419" t="s">
        <v>205</v>
      </c>
      <c r="D81" s="417"/>
      <c r="E81" s="417"/>
      <c r="F81" s="417"/>
      <c r="G81" s="417"/>
      <c r="H81" s="417"/>
      <c r="I81" s="417"/>
      <c r="J81" s="417"/>
      <c r="K81" s="418"/>
      <c r="L81" s="417"/>
      <c r="M81" s="417"/>
      <c r="N81" s="417"/>
      <c r="O81" s="417"/>
      <c r="P81" s="417"/>
      <c r="Q81" s="417"/>
      <c r="R81" s="417"/>
    </row>
    <row r="82" spans="2:18" ht="14.25" customHeight="1">
      <c r="B82" s="417"/>
      <c r="C82" s="890" t="s">
        <v>359</v>
      </c>
      <c r="D82" s="890"/>
      <c r="E82" s="890"/>
      <c r="F82" s="890"/>
      <c r="G82" s="890"/>
      <c r="H82" s="890"/>
      <c r="I82" s="890"/>
      <c r="J82" s="890"/>
      <c r="K82" s="890"/>
      <c r="L82" s="890"/>
      <c r="M82" s="890"/>
      <c r="N82" s="890"/>
      <c r="O82" s="890"/>
      <c r="P82" s="890"/>
      <c r="Q82" s="890"/>
      <c r="R82" s="890"/>
    </row>
    <row r="83" spans="2:18" ht="14.25" customHeight="1">
      <c r="B83" s="417"/>
      <c r="C83" s="851" t="s">
        <v>358</v>
      </c>
      <c r="D83" s="851"/>
      <c r="E83" s="851"/>
      <c r="F83" s="851"/>
      <c r="G83" s="851"/>
      <c r="H83" s="851"/>
      <c r="I83" s="851"/>
      <c r="J83" s="851"/>
      <c r="K83" s="851"/>
      <c r="L83" s="851"/>
      <c r="M83" s="851"/>
      <c r="N83" s="851"/>
      <c r="O83" s="851"/>
      <c r="P83" s="851"/>
      <c r="Q83" s="851"/>
      <c r="R83" s="851"/>
    </row>
    <row r="84" spans="2:18">
      <c r="B84" s="417"/>
      <c r="C84" s="417"/>
      <c r="D84" s="417"/>
      <c r="E84" s="417"/>
      <c r="F84" s="417"/>
      <c r="G84" s="417"/>
      <c r="H84" s="417"/>
      <c r="I84" s="417"/>
      <c r="J84" s="417"/>
      <c r="K84" s="418"/>
      <c r="L84" s="417"/>
      <c r="M84" s="417"/>
      <c r="N84" s="417"/>
      <c r="O84" s="417"/>
      <c r="P84" s="417"/>
      <c r="Q84" s="417"/>
      <c r="R84" s="417"/>
    </row>
    <row r="85" spans="2:18">
      <c r="B85" s="417"/>
      <c r="C85" s="417"/>
      <c r="D85" s="417"/>
      <c r="E85" s="417"/>
      <c r="F85" s="417"/>
      <c r="G85" s="417"/>
      <c r="H85" s="417"/>
      <c r="I85" s="417"/>
      <c r="J85" s="417"/>
      <c r="K85" s="418"/>
      <c r="L85" s="417"/>
      <c r="M85" s="417"/>
      <c r="N85" s="417"/>
      <c r="O85" s="417"/>
      <c r="P85" s="417"/>
      <c r="Q85" s="417"/>
      <c r="R85" s="417"/>
    </row>
    <row r="86" spans="2:18">
      <c r="B86" s="417"/>
      <c r="C86" s="417"/>
      <c r="D86" s="417"/>
      <c r="E86" s="417"/>
      <c r="F86" s="417"/>
      <c r="G86" s="417"/>
      <c r="H86" s="417"/>
      <c r="I86" s="417"/>
      <c r="J86" s="417"/>
      <c r="K86" s="418"/>
      <c r="L86" s="417"/>
      <c r="M86" s="417"/>
      <c r="N86" s="417"/>
      <c r="O86" s="417"/>
      <c r="P86" s="417"/>
      <c r="Q86" s="417"/>
      <c r="R86" s="417"/>
    </row>
    <row r="87" spans="2:18">
      <c r="B87" s="417"/>
      <c r="C87" s="417"/>
      <c r="D87" s="417"/>
      <c r="E87" s="417"/>
      <c r="F87" s="417"/>
      <c r="G87" s="417"/>
      <c r="H87" s="417"/>
      <c r="I87" s="417"/>
      <c r="J87" s="417"/>
      <c r="K87" s="418"/>
      <c r="L87" s="417"/>
      <c r="M87" s="417"/>
      <c r="N87" s="417"/>
      <c r="O87" s="417"/>
      <c r="P87" s="417"/>
      <c r="Q87" s="417"/>
      <c r="R87" s="417"/>
    </row>
    <row r="88" spans="2:18">
      <c r="B88" s="417"/>
      <c r="C88" s="417"/>
      <c r="D88" s="417"/>
      <c r="E88" s="417"/>
      <c r="F88" s="417"/>
      <c r="G88" s="417"/>
      <c r="H88" s="417"/>
      <c r="I88" s="417"/>
      <c r="J88" s="417"/>
      <c r="K88" s="418"/>
      <c r="L88" s="417"/>
      <c r="M88" s="417"/>
      <c r="N88" s="417"/>
      <c r="O88" s="417"/>
      <c r="P88" s="417"/>
      <c r="Q88" s="417"/>
      <c r="R88" s="417"/>
    </row>
    <row r="89" spans="2:18">
      <c r="B89" s="417"/>
      <c r="C89" s="417"/>
      <c r="D89" s="417"/>
      <c r="E89" s="417"/>
      <c r="F89" s="417"/>
      <c r="G89" s="417"/>
      <c r="H89" s="417"/>
      <c r="I89" s="417"/>
      <c r="J89" s="417"/>
      <c r="K89" s="418"/>
      <c r="L89" s="417"/>
      <c r="M89" s="417"/>
      <c r="N89" s="417"/>
      <c r="O89" s="417"/>
      <c r="P89" s="417"/>
      <c r="Q89" s="417"/>
      <c r="R89" s="417"/>
    </row>
    <row r="90" spans="2:18">
      <c r="B90" s="417"/>
      <c r="C90" s="417"/>
      <c r="D90" s="417"/>
      <c r="E90" s="417"/>
      <c r="F90" s="417"/>
      <c r="G90" s="417"/>
      <c r="H90" s="417"/>
      <c r="I90" s="417"/>
      <c r="J90" s="417"/>
      <c r="K90" s="418"/>
      <c r="L90" s="417"/>
      <c r="M90" s="417"/>
      <c r="N90" s="417"/>
      <c r="O90" s="417"/>
      <c r="P90" s="417"/>
      <c r="Q90" s="417"/>
      <c r="R90" s="417"/>
    </row>
    <row r="91" spans="2:18">
      <c r="B91" s="417"/>
      <c r="C91" s="417"/>
      <c r="D91" s="417"/>
      <c r="E91" s="417"/>
      <c r="F91" s="417"/>
      <c r="G91" s="417"/>
      <c r="H91" s="417"/>
      <c r="I91" s="417"/>
      <c r="J91" s="417"/>
      <c r="K91" s="418"/>
      <c r="L91" s="417"/>
      <c r="M91" s="417"/>
      <c r="N91" s="417"/>
      <c r="O91" s="417"/>
      <c r="P91" s="417"/>
      <c r="Q91" s="417"/>
      <c r="R91" s="417"/>
    </row>
    <row r="92" spans="2:18">
      <c r="B92" s="417"/>
      <c r="C92" s="417"/>
      <c r="D92" s="417"/>
      <c r="E92" s="417"/>
      <c r="F92" s="417"/>
      <c r="G92" s="417"/>
      <c r="H92" s="417"/>
      <c r="I92" s="417"/>
      <c r="J92" s="417"/>
      <c r="K92" s="418"/>
      <c r="L92" s="417"/>
      <c r="M92" s="417"/>
      <c r="N92" s="417"/>
      <c r="O92" s="417"/>
      <c r="P92" s="417"/>
      <c r="Q92" s="417"/>
      <c r="R92" s="417"/>
    </row>
    <row r="93" spans="2:18">
      <c r="B93" s="417"/>
      <c r="C93" s="417"/>
      <c r="D93" s="417"/>
      <c r="E93" s="417"/>
      <c r="F93" s="417"/>
      <c r="G93" s="417"/>
      <c r="H93" s="417"/>
      <c r="I93" s="417"/>
      <c r="J93" s="417"/>
      <c r="K93" s="418"/>
      <c r="L93" s="417"/>
      <c r="M93" s="417"/>
      <c r="N93" s="417"/>
      <c r="O93" s="417"/>
      <c r="P93" s="417"/>
      <c r="Q93" s="417"/>
      <c r="R93" s="417"/>
    </row>
    <row r="94" spans="2:18">
      <c r="B94" s="417"/>
      <c r="C94" s="417"/>
      <c r="D94" s="417"/>
      <c r="E94" s="417"/>
      <c r="F94" s="417"/>
      <c r="G94" s="417"/>
      <c r="H94" s="417"/>
      <c r="I94" s="417"/>
      <c r="J94" s="417"/>
      <c r="K94" s="418"/>
      <c r="L94" s="417"/>
      <c r="M94" s="417"/>
      <c r="N94" s="417"/>
      <c r="O94" s="417"/>
      <c r="P94" s="417"/>
      <c r="Q94" s="417"/>
      <c r="R94" s="417"/>
    </row>
    <row r="95" spans="2:18">
      <c r="B95" s="417"/>
      <c r="C95" s="417"/>
      <c r="D95" s="417"/>
      <c r="E95" s="417"/>
      <c r="F95" s="417"/>
      <c r="G95" s="417"/>
      <c r="H95" s="417"/>
      <c r="I95" s="417"/>
      <c r="J95" s="417"/>
      <c r="K95" s="418"/>
      <c r="L95" s="417"/>
      <c r="M95" s="417"/>
      <c r="N95" s="417"/>
      <c r="O95" s="417"/>
      <c r="P95" s="417"/>
      <c r="Q95" s="417"/>
      <c r="R95" s="417"/>
    </row>
    <row r="96" spans="2:18">
      <c r="B96" s="417"/>
      <c r="C96" s="417"/>
      <c r="D96" s="417"/>
      <c r="E96" s="417"/>
      <c r="F96" s="417"/>
      <c r="G96" s="417"/>
      <c r="H96" s="417"/>
      <c r="I96" s="417"/>
      <c r="J96" s="417"/>
      <c r="K96" s="418"/>
      <c r="L96" s="417"/>
      <c r="M96" s="417"/>
      <c r="N96" s="417"/>
      <c r="O96" s="417"/>
      <c r="P96" s="417"/>
      <c r="Q96" s="417"/>
      <c r="R96" s="417"/>
    </row>
    <row r="97" spans="2:18">
      <c r="B97" s="417"/>
      <c r="C97" s="417"/>
      <c r="D97" s="417"/>
      <c r="E97" s="417"/>
      <c r="F97" s="417"/>
      <c r="G97" s="417"/>
      <c r="H97" s="417"/>
      <c r="I97" s="417"/>
      <c r="J97" s="417"/>
      <c r="K97" s="418"/>
      <c r="L97" s="417"/>
      <c r="M97" s="417"/>
      <c r="N97" s="417"/>
      <c r="O97" s="417"/>
      <c r="P97" s="417"/>
      <c r="Q97" s="417"/>
      <c r="R97" s="417"/>
    </row>
    <row r="98" spans="2:18">
      <c r="B98" s="417"/>
      <c r="C98" s="417"/>
      <c r="D98" s="417"/>
      <c r="E98" s="417"/>
      <c r="F98" s="417"/>
      <c r="G98" s="417"/>
      <c r="H98" s="417"/>
      <c r="I98" s="417"/>
      <c r="J98" s="417"/>
      <c r="K98" s="418"/>
      <c r="L98" s="417"/>
      <c r="M98" s="417"/>
      <c r="N98" s="417"/>
      <c r="O98" s="417"/>
      <c r="P98" s="417"/>
      <c r="Q98" s="417"/>
      <c r="R98" s="417"/>
    </row>
    <row r="99" spans="2:18">
      <c r="B99" s="417"/>
      <c r="C99" s="417"/>
      <c r="D99" s="417"/>
      <c r="E99" s="417"/>
      <c r="F99" s="417"/>
      <c r="G99" s="417"/>
      <c r="H99" s="417"/>
      <c r="I99" s="417"/>
      <c r="J99" s="417"/>
      <c r="K99" s="418"/>
      <c r="L99" s="417"/>
      <c r="M99" s="417"/>
      <c r="N99" s="417"/>
      <c r="O99" s="417"/>
      <c r="P99" s="417"/>
      <c r="Q99" s="417"/>
      <c r="R99" s="417"/>
    </row>
    <row r="100" spans="2:18">
      <c r="B100" s="417"/>
      <c r="C100" s="417"/>
      <c r="D100" s="417"/>
      <c r="E100" s="417"/>
      <c r="F100" s="417"/>
      <c r="G100" s="417"/>
      <c r="H100" s="417"/>
      <c r="I100" s="417"/>
      <c r="J100" s="417"/>
      <c r="K100" s="418"/>
      <c r="L100" s="417"/>
      <c r="M100" s="417"/>
      <c r="N100" s="417"/>
      <c r="O100" s="417"/>
      <c r="P100" s="417"/>
      <c r="Q100" s="417"/>
      <c r="R100" s="417"/>
    </row>
    <row r="101" spans="2:18">
      <c r="B101" s="417"/>
      <c r="C101" s="417"/>
      <c r="D101" s="417"/>
      <c r="E101" s="417"/>
      <c r="F101" s="417"/>
      <c r="G101" s="417"/>
      <c r="H101" s="417"/>
      <c r="I101" s="417"/>
      <c r="J101" s="417"/>
      <c r="K101" s="418"/>
      <c r="L101" s="417"/>
      <c r="M101" s="417"/>
      <c r="N101" s="417"/>
      <c r="O101" s="417"/>
      <c r="P101" s="417"/>
      <c r="Q101" s="417"/>
      <c r="R101" s="417"/>
    </row>
  </sheetData>
  <mergeCells count="64">
    <mergeCell ref="B7:B8"/>
    <mergeCell ref="C7:C8"/>
    <mergeCell ref="D7:D8"/>
    <mergeCell ref="H7:H8"/>
    <mergeCell ref="B1:C1"/>
    <mergeCell ref="B2:R2"/>
    <mergeCell ref="B3:R3"/>
    <mergeCell ref="B4:R4"/>
    <mergeCell ref="B5:R5"/>
    <mergeCell ref="E6:R6"/>
    <mergeCell ref="K7:K8"/>
    <mergeCell ref="G10:G12"/>
    <mergeCell ref="H10:H11"/>
    <mergeCell ref="E7:E8"/>
    <mergeCell ref="F7:F8"/>
    <mergeCell ref="G7:G8"/>
    <mergeCell ref="I7:I8"/>
    <mergeCell ref="J7:J8"/>
    <mergeCell ref="O7:R7"/>
    <mergeCell ref="L7:M7"/>
    <mergeCell ref="N7:N8"/>
    <mergeCell ref="B46:B55"/>
    <mergeCell ref="G46:G55"/>
    <mergeCell ref="H46:H55"/>
    <mergeCell ref="I46:I55"/>
    <mergeCell ref="J47:J55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 xml:space="preserve">&amp;L&amp;"Tahoma,Regular"&amp;10Bank/Savings House_________________________&amp;R&amp;"Tahoma,Regular"&amp;10APKR - LSRV Form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J1" zoomScale="58" zoomScaleNormal="58" workbookViewId="0">
      <selection activeCell="C37" sqref="C37"/>
    </sheetView>
  </sheetViews>
  <sheetFormatPr defaultColWidth="8" defaultRowHeight="14.25"/>
  <cols>
    <col min="1" max="1" width="1.7109375" style="415" customWidth="1"/>
    <col min="2" max="2" width="6.28515625" style="415" customWidth="1"/>
    <col min="3" max="3" width="72.140625" style="415" customWidth="1"/>
    <col min="4" max="4" width="20.85546875" style="415" customWidth="1"/>
    <col min="5" max="5" width="13" style="415" customWidth="1"/>
    <col min="6" max="6" width="12.7109375" style="415" customWidth="1"/>
    <col min="7" max="7" width="16" style="415" customWidth="1"/>
    <col min="8" max="8" width="18.85546875" style="415" customWidth="1"/>
    <col min="9" max="9" width="12.85546875" style="415" customWidth="1"/>
    <col min="10" max="10" width="37.28515625" style="415" customWidth="1"/>
    <col min="11" max="11" width="19.42578125" style="416" customWidth="1"/>
    <col min="12" max="12" width="25.5703125" style="415" customWidth="1"/>
    <col min="13" max="13" width="23.28515625" style="415" customWidth="1"/>
    <col min="14" max="14" width="11.85546875" style="415" customWidth="1"/>
    <col min="15" max="15" width="18.5703125" style="415" customWidth="1"/>
    <col min="16" max="16" width="19.7109375" style="415" customWidth="1"/>
    <col min="17" max="17" width="19.28515625" style="415" customWidth="1"/>
    <col min="18" max="18" width="20.140625" style="415" customWidth="1"/>
    <col min="19" max="16384" width="8" style="415"/>
  </cols>
  <sheetData>
    <row r="1" spans="2:18">
      <c r="B1" s="868"/>
      <c r="C1" s="868"/>
    </row>
    <row r="2" spans="2:18">
      <c r="B2" s="872" t="s">
        <v>34</v>
      </c>
      <c r="C2" s="872"/>
      <c r="D2" s="872"/>
      <c r="E2" s="872"/>
      <c r="F2" s="872"/>
      <c r="G2" s="872"/>
      <c r="H2" s="872"/>
      <c r="I2" s="872"/>
      <c r="J2" s="872"/>
      <c r="K2" s="872"/>
      <c r="L2" s="872"/>
      <c r="M2" s="872"/>
      <c r="N2" s="872"/>
      <c r="O2" s="872"/>
      <c r="P2" s="872"/>
      <c r="Q2" s="872"/>
      <c r="R2" s="872"/>
    </row>
    <row r="3" spans="2:18">
      <c r="B3" s="871" t="s">
        <v>399</v>
      </c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</row>
    <row r="4" spans="2:18">
      <c r="B4" s="871" t="s">
        <v>403</v>
      </c>
      <c r="C4" s="871"/>
      <c r="D4" s="871"/>
      <c r="E4" s="871"/>
      <c r="F4" s="871"/>
      <c r="G4" s="871"/>
      <c r="H4" s="871"/>
      <c r="I4" s="871"/>
      <c r="J4" s="871"/>
      <c r="K4" s="871"/>
      <c r="L4" s="871"/>
      <c r="M4" s="871"/>
      <c r="N4" s="871"/>
      <c r="O4" s="871"/>
      <c r="P4" s="871"/>
      <c r="Q4" s="871"/>
      <c r="R4" s="871"/>
    </row>
    <row r="5" spans="2:18">
      <c r="B5" s="871" t="s">
        <v>397</v>
      </c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  <c r="R5" s="871"/>
    </row>
    <row r="6" spans="2:18" ht="15" customHeight="1" thickBot="1">
      <c r="E6" s="864" t="s">
        <v>37</v>
      </c>
      <c r="F6" s="864"/>
      <c r="G6" s="864"/>
      <c r="H6" s="864"/>
      <c r="I6" s="864"/>
      <c r="J6" s="864"/>
      <c r="K6" s="864"/>
      <c r="L6" s="864"/>
      <c r="M6" s="864"/>
      <c r="N6" s="864"/>
      <c r="O6" s="864"/>
      <c r="P6" s="864"/>
      <c r="Q6" s="864"/>
      <c r="R6" s="864"/>
    </row>
    <row r="7" spans="2:18" ht="47.25" customHeight="1" thickBot="1">
      <c r="B7" s="865" t="s">
        <v>54</v>
      </c>
      <c r="C7" s="898" t="s">
        <v>39</v>
      </c>
      <c r="D7" s="865" t="s">
        <v>396</v>
      </c>
      <c r="E7" s="865" t="s">
        <v>395</v>
      </c>
      <c r="F7" s="865" t="s">
        <v>394</v>
      </c>
      <c r="G7" s="865" t="s">
        <v>393</v>
      </c>
      <c r="H7" s="865" t="s">
        <v>392</v>
      </c>
      <c r="I7" s="865" t="s">
        <v>40</v>
      </c>
      <c r="J7" s="865" t="s">
        <v>391</v>
      </c>
      <c r="K7" s="873" t="s">
        <v>390</v>
      </c>
      <c r="L7" s="866" t="s">
        <v>389</v>
      </c>
      <c r="M7" s="867"/>
      <c r="N7" s="865" t="s">
        <v>40</v>
      </c>
      <c r="O7" s="875" t="s">
        <v>388</v>
      </c>
      <c r="P7" s="876"/>
      <c r="Q7" s="876"/>
      <c r="R7" s="877"/>
    </row>
    <row r="8" spans="2:18" ht="118.5" customHeight="1" thickBot="1">
      <c r="B8" s="869"/>
      <c r="C8" s="899"/>
      <c r="D8" s="870"/>
      <c r="E8" s="870"/>
      <c r="F8" s="858"/>
      <c r="G8" s="858"/>
      <c r="H8" s="858"/>
      <c r="I8" s="870"/>
      <c r="J8" s="870"/>
      <c r="K8" s="874"/>
      <c r="L8" s="530" t="s">
        <v>387</v>
      </c>
      <c r="M8" s="530" t="s">
        <v>386</v>
      </c>
      <c r="N8" s="870"/>
      <c r="O8" s="489" t="s">
        <v>385</v>
      </c>
      <c r="P8" s="542" t="s">
        <v>384</v>
      </c>
      <c r="Q8" s="542" t="s">
        <v>383</v>
      </c>
      <c r="R8" s="542" t="s">
        <v>382</v>
      </c>
    </row>
    <row r="9" spans="2:18" s="541" customFormat="1" ht="14.25" customHeight="1" thickBot="1">
      <c r="B9" s="542">
        <v>1</v>
      </c>
      <c r="C9" s="544">
        <v>2</v>
      </c>
      <c r="D9" s="544">
        <v>3</v>
      </c>
      <c r="E9" s="530">
        <v>4</v>
      </c>
      <c r="F9" s="542" t="s">
        <v>9</v>
      </c>
      <c r="G9" s="542">
        <v>6</v>
      </c>
      <c r="H9" s="542" t="s">
        <v>381</v>
      </c>
      <c r="I9" s="542">
        <v>8</v>
      </c>
      <c r="J9" s="542">
        <v>9</v>
      </c>
      <c r="K9" s="434">
        <v>10</v>
      </c>
      <c r="L9" s="542">
        <v>11</v>
      </c>
      <c r="M9" s="542">
        <v>12</v>
      </c>
      <c r="N9" s="542">
        <v>13</v>
      </c>
      <c r="O9" s="543">
        <v>14</v>
      </c>
      <c r="P9" s="434">
        <v>15</v>
      </c>
      <c r="Q9" s="434">
        <v>16</v>
      </c>
      <c r="R9" s="542" t="s">
        <v>380</v>
      </c>
    </row>
    <row r="10" spans="2:18" ht="39.75" customHeight="1">
      <c r="B10" s="539" t="s">
        <v>0</v>
      </c>
      <c r="C10" s="540" t="s">
        <v>379</v>
      </c>
      <c r="D10" s="461">
        <f>D12+D11</f>
        <v>0</v>
      </c>
      <c r="E10" s="539">
        <f>E11+E12</f>
        <v>0</v>
      </c>
      <c r="F10" s="539">
        <f t="shared" ref="F10:F16" si="0">D10-E10</f>
        <v>0</v>
      </c>
      <c r="G10" s="855"/>
      <c r="H10" s="855"/>
      <c r="I10" s="538"/>
      <c r="J10" s="538"/>
      <c r="K10" s="538"/>
      <c r="L10" s="538"/>
      <c r="M10" s="538"/>
      <c r="N10" s="538"/>
      <c r="O10" s="538"/>
      <c r="P10" s="538"/>
      <c r="Q10" s="538"/>
      <c r="R10" s="538"/>
    </row>
    <row r="11" spans="2:18" ht="14.25" customHeight="1">
      <c r="B11" s="532">
        <v>1</v>
      </c>
      <c r="C11" s="537" t="s">
        <v>378</v>
      </c>
      <c r="D11" s="441"/>
      <c r="E11" s="532"/>
      <c r="F11" s="532">
        <f t="shared" si="0"/>
        <v>0</v>
      </c>
      <c r="G11" s="849"/>
      <c r="H11" s="863"/>
      <c r="I11" s="451"/>
      <c r="J11" s="451"/>
      <c r="K11" s="451"/>
      <c r="L11" s="451"/>
      <c r="M11" s="451"/>
      <c r="N11" s="451"/>
      <c r="O11" s="451"/>
      <c r="P11" s="451"/>
      <c r="Q11" s="451"/>
      <c r="R11" s="451"/>
    </row>
    <row r="12" spans="2:18" ht="14.25" customHeight="1">
      <c r="B12" s="532">
        <v>2</v>
      </c>
      <c r="C12" s="537" t="s">
        <v>377</v>
      </c>
      <c r="D12" s="536">
        <f>D13+D14+D15+D16</f>
        <v>0</v>
      </c>
      <c r="E12" s="532">
        <f>E13+E14+E15+E16</f>
        <v>0</v>
      </c>
      <c r="F12" s="532">
        <f t="shared" si="0"/>
        <v>0</v>
      </c>
      <c r="G12" s="863"/>
      <c r="H12" s="532">
        <f>H13+H14+H15+H16</f>
        <v>0</v>
      </c>
      <c r="I12" s="451"/>
      <c r="J12" s="451"/>
      <c r="K12" s="451"/>
      <c r="L12" s="451"/>
      <c r="M12" s="451"/>
      <c r="N12" s="451"/>
      <c r="O12" s="451"/>
      <c r="P12" s="451"/>
      <c r="Q12" s="451"/>
      <c r="R12" s="451"/>
    </row>
    <row r="13" spans="2:18" ht="14.25" customHeight="1">
      <c r="B13" s="535" t="s">
        <v>376</v>
      </c>
      <c r="C13" s="533" t="s">
        <v>375</v>
      </c>
      <c r="D13" s="440"/>
      <c r="E13" s="532"/>
      <c r="F13" s="532">
        <f t="shared" si="0"/>
        <v>0</v>
      </c>
      <c r="G13" s="440">
        <v>0</v>
      </c>
      <c r="H13" s="441">
        <f>F13*G13</f>
        <v>0</v>
      </c>
      <c r="I13" s="451"/>
      <c r="J13" s="451"/>
      <c r="K13" s="451"/>
      <c r="L13" s="451"/>
      <c r="M13" s="451"/>
      <c r="N13" s="451"/>
      <c r="O13" s="451"/>
      <c r="P13" s="451"/>
      <c r="Q13" s="451"/>
      <c r="R13" s="451"/>
    </row>
    <row r="14" spans="2:18" ht="14.25" customHeight="1">
      <c r="B14" s="535" t="s">
        <v>374</v>
      </c>
      <c r="C14" s="533" t="s">
        <v>373</v>
      </c>
      <c r="D14" s="440"/>
      <c r="E14" s="532"/>
      <c r="F14" s="532">
        <f t="shared" si="0"/>
        <v>0</v>
      </c>
      <c r="G14" s="440">
        <v>0.2</v>
      </c>
      <c r="H14" s="441">
        <f>F14*G14</f>
        <v>0</v>
      </c>
      <c r="I14" s="451"/>
      <c r="J14" s="451"/>
      <c r="K14" s="451"/>
      <c r="L14" s="451"/>
      <c r="M14" s="451"/>
      <c r="N14" s="451"/>
      <c r="O14" s="451"/>
      <c r="P14" s="451"/>
      <c r="Q14" s="451"/>
      <c r="R14" s="451"/>
    </row>
    <row r="15" spans="2:18" ht="14.25" customHeight="1">
      <c r="B15" s="535" t="s">
        <v>372</v>
      </c>
      <c r="C15" s="533" t="s">
        <v>371</v>
      </c>
      <c r="D15" s="440"/>
      <c r="E15" s="532"/>
      <c r="F15" s="532">
        <f t="shared" si="0"/>
        <v>0</v>
      </c>
      <c r="G15" s="440">
        <v>0.5</v>
      </c>
      <c r="H15" s="441">
        <f>F15*G15</f>
        <v>0</v>
      </c>
      <c r="I15" s="451"/>
      <c r="J15" s="451"/>
      <c r="K15" s="451"/>
      <c r="L15" s="451"/>
      <c r="M15" s="451"/>
      <c r="N15" s="451"/>
      <c r="O15" s="451"/>
      <c r="P15" s="451"/>
      <c r="Q15" s="451"/>
      <c r="R15" s="451"/>
    </row>
    <row r="16" spans="2:18" ht="14.25" customHeight="1" thickBot="1">
      <c r="B16" s="534" t="s">
        <v>370</v>
      </c>
      <c r="C16" s="533" t="s">
        <v>369</v>
      </c>
      <c r="D16" s="440"/>
      <c r="E16" s="532"/>
      <c r="F16" s="532">
        <f t="shared" si="0"/>
        <v>0</v>
      </c>
      <c r="G16" s="440">
        <v>1</v>
      </c>
      <c r="H16" s="531">
        <f>F16*G16</f>
        <v>0</v>
      </c>
      <c r="I16" s="452"/>
      <c r="J16" s="452"/>
      <c r="K16" s="452"/>
      <c r="L16" s="452"/>
      <c r="M16" s="452"/>
      <c r="N16" s="452"/>
      <c r="O16" s="452"/>
      <c r="P16" s="452"/>
      <c r="Q16" s="452"/>
      <c r="R16" s="452"/>
    </row>
    <row r="17" spans="2:18" ht="35.25" customHeight="1" thickBot="1">
      <c r="B17" s="530" t="s">
        <v>1</v>
      </c>
      <c r="C17" s="529" t="s">
        <v>368</v>
      </c>
      <c r="D17" s="528"/>
      <c r="E17" s="527"/>
      <c r="F17" s="527"/>
      <c r="G17" s="527"/>
      <c r="H17" s="527"/>
      <c r="I17" s="527"/>
      <c r="J17" s="527"/>
      <c r="K17" s="527"/>
      <c r="L17" s="527"/>
      <c r="M17" s="527"/>
      <c r="N17" s="527"/>
      <c r="O17" s="527"/>
      <c r="P17" s="527"/>
      <c r="Q17" s="527"/>
      <c r="R17" s="527"/>
    </row>
    <row r="18" spans="2:18" ht="13.5" customHeight="1">
      <c r="B18" s="859">
        <v>3</v>
      </c>
      <c r="C18" s="473">
        <v>0</v>
      </c>
      <c r="D18" s="461">
        <f>D20+D21</f>
        <v>0</v>
      </c>
      <c r="E18" s="461">
        <f>E20+E21</f>
        <v>0</v>
      </c>
      <c r="F18" s="461">
        <f>D18-E18</f>
        <v>0</v>
      </c>
      <c r="G18" s="852"/>
      <c r="H18" s="855"/>
      <c r="I18" s="861">
        <v>0</v>
      </c>
      <c r="J18" s="461"/>
      <c r="K18" s="526">
        <f>F18</f>
        <v>0</v>
      </c>
      <c r="L18" s="855"/>
      <c r="M18" s="855"/>
      <c r="N18" s="887"/>
      <c r="O18" s="525"/>
      <c r="P18" s="884"/>
      <c r="Q18" s="884"/>
      <c r="R18" s="441">
        <f>O18</f>
        <v>0</v>
      </c>
    </row>
    <row r="19" spans="2:18" ht="13.5" customHeight="1">
      <c r="B19" s="860"/>
      <c r="C19" s="470" t="s">
        <v>367</v>
      </c>
      <c r="D19" s="453"/>
      <c r="E19" s="453"/>
      <c r="F19" s="453">
        <f>D19-E19</f>
        <v>0</v>
      </c>
      <c r="G19" s="853"/>
      <c r="H19" s="849"/>
      <c r="I19" s="862"/>
      <c r="J19" s="459"/>
      <c r="K19" s="524"/>
      <c r="L19" s="849"/>
      <c r="M19" s="849"/>
      <c r="N19" s="888"/>
      <c r="O19" s="524"/>
      <c r="P19" s="885"/>
      <c r="Q19" s="885"/>
      <c r="R19" s="848"/>
    </row>
    <row r="20" spans="2:18" ht="13.5" customHeight="1">
      <c r="B20" s="860"/>
      <c r="C20" s="456" t="s">
        <v>362</v>
      </c>
      <c r="D20" s="441"/>
      <c r="E20" s="441"/>
      <c r="F20" s="441">
        <f>D20-E20</f>
        <v>0</v>
      </c>
      <c r="G20" s="853"/>
      <c r="H20" s="849"/>
      <c r="I20" s="862"/>
      <c r="J20" s="451"/>
      <c r="K20" s="524"/>
      <c r="L20" s="849"/>
      <c r="M20" s="849"/>
      <c r="N20" s="888"/>
      <c r="O20" s="524"/>
      <c r="P20" s="885"/>
      <c r="Q20" s="885"/>
      <c r="R20" s="849"/>
    </row>
    <row r="21" spans="2:18" ht="14.25" customHeight="1">
      <c r="B21" s="860"/>
      <c r="C21" s="456" t="s">
        <v>361</v>
      </c>
      <c r="D21" s="441"/>
      <c r="E21" s="441"/>
      <c r="F21" s="448">
        <f>D21-E21</f>
        <v>0</v>
      </c>
      <c r="G21" s="853"/>
      <c r="H21" s="849"/>
      <c r="I21" s="862"/>
      <c r="J21" s="451"/>
      <c r="K21" s="524"/>
      <c r="L21" s="849"/>
      <c r="M21" s="849"/>
      <c r="N21" s="888"/>
      <c r="O21" s="524"/>
      <c r="P21" s="885"/>
      <c r="Q21" s="885"/>
      <c r="R21" s="849"/>
    </row>
    <row r="22" spans="2:18" ht="13.5" customHeight="1" thickBot="1">
      <c r="B22" s="860"/>
      <c r="C22" s="523"/>
      <c r="D22" s="451"/>
      <c r="E22" s="451"/>
      <c r="F22" s="496"/>
      <c r="G22" s="854"/>
      <c r="H22" s="850"/>
      <c r="I22" s="862"/>
      <c r="J22" s="451"/>
      <c r="K22" s="522"/>
      <c r="L22" s="850"/>
      <c r="M22" s="850"/>
      <c r="N22" s="889"/>
      <c r="O22" s="522"/>
      <c r="P22" s="886"/>
      <c r="Q22" s="886"/>
      <c r="R22" s="850"/>
    </row>
    <row r="23" spans="2:18" ht="13.5" customHeight="1">
      <c r="B23" s="878">
        <v>4</v>
      </c>
      <c r="C23" s="473">
        <v>0.2</v>
      </c>
      <c r="D23" s="461">
        <f>D25+D26</f>
        <v>0</v>
      </c>
      <c r="E23" s="461">
        <f>E25+E26</f>
        <v>0</v>
      </c>
      <c r="F23" s="461">
        <f>D23-E23</f>
        <v>0</v>
      </c>
      <c r="G23" s="852"/>
      <c r="H23" s="855"/>
      <c r="I23" s="881">
        <v>0.2</v>
      </c>
      <c r="J23" s="461"/>
      <c r="K23" s="472"/>
      <c r="L23" s="472"/>
      <c r="M23" s="472"/>
      <c r="N23" s="462"/>
      <c r="O23" s="521"/>
      <c r="P23" s="520"/>
      <c r="Q23" s="520"/>
      <c r="R23" s="519">
        <f>SUM(R27:R29)</f>
        <v>0</v>
      </c>
    </row>
    <row r="24" spans="2:18" ht="13.5" customHeight="1">
      <c r="B24" s="879"/>
      <c r="C24" s="470" t="s">
        <v>366</v>
      </c>
      <c r="D24" s="453"/>
      <c r="E24" s="453"/>
      <c r="F24" s="453">
        <f>D24-E24</f>
        <v>0</v>
      </c>
      <c r="G24" s="853"/>
      <c r="H24" s="849"/>
      <c r="I24" s="882"/>
      <c r="J24" s="848"/>
      <c r="K24" s="443"/>
      <c r="L24" s="443"/>
      <c r="M24" s="443"/>
      <c r="N24" s="443"/>
      <c r="O24" s="454"/>
      <c r="P24" s="454"/>
      <c r="Q24" s="454"/>
      <c r="R24" s="454"/>
    </row>
    <row r="25" spans="2:18" ht="13.5" customHeight="1">
      <c r="B25" s="879"/>
      <c r="C25" s="456" t="s">
        <v>362</v>
      </c>
      <c r="D25" s="441"/>
      <c r="E25" s="441"/>
      <c r="F25" s="441">
        <f>D25-E25</f>
        <v>0</v>
      </c>
      <c r="G25" s="853"/>
      <c r="H25" s="849"/>
      <c r="I25" s="882"/>
      <c r="J25" s="857"/>
      <c r="K25" s="441"/>
      <c r="L25" s="443"/>
      <c r="M25" s="443"/>
      <c r="N25" s="443"/>
      <c r="O25" s="454"/>
      <c r="P25" s="454"/>
      <c r="Q25" s="454"/>
      <c r="R25" s="454"/>
    </row>
    <row r="26" spans="2:18" ht="13.5" customHeight="1">
      <c r="B26" s="879"/>
      <c r="C26" s="456" t="s">
        <v>361</v>
      </c>
      <c r="D26" s="441"/>
      <c r="E26" s="441"/>
      <c r="F26" s="448">
        <f>D26-E26</f>
        <v>0</v>
      </c>
      <c r="G26" s="853"/>
      <c r="H26" s="849"/>
      <c r="I26" s="882"/>
      <c r="J26" s="857"/>
      <c r="K26" s="441"/>
      <c r="L26" s="443"/>
      <c r="M26" s="443"/>
      <c r="N26" s="443"/>
      <c r="O26" s="454"/>
      <c r="P26" s="454"/>
      <c r="Q26" s="454"/>
      <c r="R26" s="454"/>
    </row>
    <row r="27" spans="2:18" ht="13.5" customHeight="1">
      <c r="B27" s="879"/>
      <c r="C27" s="466"/>
      <c r="D27" s="443"/>
      <c r="E27" s="443"/>
      <c r="F27" s="443"/>
      <c r="G27" s="853"/>
      <c r="H27" s="849"/>
      <c r="I27" s="882"/>
      <c r="J27" s="857"/>
      <c r="K27" s="454"/>
      <c r="L27" s="441"/>
      <c r="M27" s="441"/>
      <c r="N27" s="440">
        <v>0</v>
      </c>
      <c r="O27" s="447"/>
      <c r="P27" s="430"/>
      <c r="Q27" s="430"/>
      <c r="R27" s="488">
        <f>P27+Q27</f>
        <v>0</v>
      </c>
    </row>
    <row r="28" spans="2:18" ht="13.5" customHeight="1">
      <c r="B28" s="879"/>
      <c r="C28" s="466"/>
      <c r="D28" s="443"/>
      <c r="E28" s="443"/>
      <c r="F28" s="443"/>
      <c r="G28" s="853"/>
      <c r="H28" s="849"/>
      <c r="I28" s="882"/>
      <c r="J28" s="857"/>
      <c r="K28" s="454"/>
      <c r="L28" s="442"/>
      <c r="M28" s="442"/>
      <c r="N28" s="440">
        <v>0.1</v>
      </c>
      <c r="O28" s="449"/>
      <c r="P28" s="430"/>
      <c r="Q28" s="430"/>
      <c r="R28" s="488">
        <f>P28+Q28</f>
        <v>0</v>
      </c>
    </row>
    <row r="29" spans="2:18" ht="15" thickBot="1">
      <c r="B29" s="880"/>
      <c r="C29" s="518"/>
      <c r="D29" s="518"/>
      <c r="E29" s="518"/>
      <c r="F29" s="518"/>
      <c r="G29" s="854"/>
      <c r="H29" s="850"/>
      <c r="I29" s="883"/>
      <c r="J29" s="858"/>
      <c r="K29" s="517">
        <f>K25+K26</f>
        <v>0</v>
      </c>
      <c r="L29" s="433"/>
      <c r="M29" s="433"/>
      <c r="N29" s="464">
        <v>0.2</v>
      </c>
      <c r="O29" s="431"/>
      <c r="P29" s="431"/>
      <c r="Q29" s="431"/>
      <c r="R29" s="429">
        <f>O29+P29+Q29</f>
        <v>0</v>
      </c>
    </row>
    <row r="30" spans="2:18" ht="13.5" customHeight="1">
      <c r="B30" s="896">
        <v>5</v>
      </c>
      <c r="C30" s="516">
        <v>0.35</v>
      </c>
      <c r="D30" s="461">
        <f>D32+D33</f>
        <v>0</v>
      </c>
      <c r="E30" s="461">
        <f>E32+E33</f>
        <v>0</v>
      </c>
      <c r="F30" s="461">
        <f>D30-E30</f>
        <v>0</v>
      </c>
      <c r="G30" s="852"/>
      <c r="H30" s="852"/>
      <c r="I30" s="895">
        <v>0.35</v>
      </c>
      <c r="J30" s="515"/>
      <c r="K30" s="514"/>
      <c r="L30" s="514"/>
      <c r="M30" s="513"/>
      <c r="N30" s="512"/>
      <c r="O30" s="511"/>
      <c r="P30" s="511"/>
      <c r="Q30" s="511"/>
      <c r="R30" s="510">
        <f>SUM(R34:R37)</f>
        <v>0</v>
      </c>
    </row>
    <row r="31" spans="2:18" ht="20.25" customHeight="1">
      <c r="B31" s="857"/>
      <c r="C31" s="470" t="s">
        <v>366</v>
      </c>
      <c r="D31" s="453"/>
      <c r="E31" s="453"/>
      <c r="F31" s="453">
        <f>D31-E31</f>
        <v>0</v>
      </c>
      <c r="G31" s="853"/>
      <c r="H31" s="853"/>
      <c r="I31" s="857"/>
      <c r="J31" s="856"/>
      <c r="K31" s="507"/>
      <c r="L31" s="507"/>
      <c r="M31" s="509"/>
      <c r="N31" s="469"/>
      <c r="O31" s="506"/>
      <c r="P31" s="505"/>
      <c r="Q31" s="505"/>
      <c r="R31" s="504"/>
    </row>
    <row r="32" spans="2:18" ht="13.5" customHeight="1">
      <c r="B32" s="857"/>
      <c r="C32" s="456" t="s">
        <v>362</v>
      </c>
      <c r="D32" s="441"/>
      <c r="E32" s="441"/>
      <c r="F32" s="441">
        <f>D32-E32</f>
        <v>0</v>
      </c>
      <c r="G32" s="853"/>
      <c r="H32" s="853"/>
      <c r="I32" s="857"/>
      <c r="J32" s="857"/>
      <c r="K32" s="441"/>
      <c r="L32" s="507"/>
      <c r="M32" s="508"/>
      <c r="N32" s="469"/>
      <c r="O32" s="506"/>
      <c r="P32" s="505"/>
      <c r="Q32" s="505"/>
      <c r="R32" s="504"/>
    </row>
    <row r="33" spans="2:18" ht="13.5" customHeight="1">
      <c r="B33" s="857"/>
      <c r="C33" s="456" t="s">
        <v>361</v>
      </c>
      <c r="D33" s="441"/>
      <c r="E33" s="441"/>
      <c r="F33" s="441">
        <f>D33-E33</f>
        <v>0</v>
      </c>
      <c r="G33" s="853"/>
      <c r="H33" s="853"/>
      <c r="I33" s="857"/>
      <c r="J33" s="857"/>
      <c r="K33" s="441"/>
      <c r="L33" s="507"/>
      <c r="M33" s="507"/>
      <c r="N33" s="468"/>
      <c r="O33" s="506"/>
      <c r="P33" s="505"/>
      <c r="Q33" s="505"/>
      <c r="R33" s="504"/>
    </row>
    <row r="34" spans="2:18" ht="13.5" customHeight="1">
      <c r="B34" s="857"/>
      <c r="C34" s="503"/>
      <c r="D34" s="459"/>
      <c r="E34" s="459"/>
      <c r="F34" s="443"/>
      <c r="G34" s="853"/>
      <c r="H34" s="853"/>
      <c r="I34" s="857"/>
      <c r="J34" s="857"/>
      <c r="K34" s="445"/>
      <c r="L34" s="501"/>
      <c r="M34" s="500"/>
      <c r="N34" s="499">
        <v>0</v>
      </c>
      <c r="O34" s="498"/>
      <c r="P34" s="430"/>
      <c r="Q34" s="430"/>
      <c r="R34" s="488">
        <f>P34+Q34</f>
        <v>0</v>
      </c>
    </row>
    <row r="35" spans="2:18" ht="13.5" customHeight="1">
      <c r="B35" s="857"/>
      <c r="C35" s="503"/>
      <c r="D35" s="459"/>
      <c r="E35" s="459"/>
      <c r="F35" s="443"/>
      <c r="G35" s="853"/>
      <c r="H35" s="853"/>
      <c r="I35" s="857"/>
      <c r="J35" s="857"/>
      <c r="K35" s="445"/>
      <c r="L35" s="501"/>
      <c r="M35" s="500"/>
      <c r="N35" s="499">
        <v>0.1</v>
      </c>
      <c r="O35" s="498"/>
      <c r="P35" s="430"/>
      <c r="Q35" s="430"/>
      <c r="R35" s="488">
        <f>P35+Q35</f>
        <v>0</v>
      </c>
    </row>
    <row r="36" spans="2:18" ht="13.5" customHeight="1">
      <c r="B36" s="857"/>
      <c r="C36" s="503"/>
      <c r="D36" s="459"/>
      <c r="E36" s="459"/>
      <c r="F36" s="451"/>
      <c r="G36" s="853"/>
      <c r="H36" s="853"/>
      <c r="I36" s="857"/>
      <c r="J36" s="857"/>
      <c r="K36" s="502"/>
      <c r="L36" s="501"/>
      <c r="M36" s="500"/>
      <c r="N36" s="499">
        <v>0.2</v>
      </c>
      <c r="O36" s="498"/>
      <c r="P36" s="430"/>
      <c r="Q36" s="430"/>
      <c r="R36" s="488">
        <f>P36+Q36</f>
        <v>0</v>
      </c>
    </row>
    <row r="37" spans="2:18" ht="13.5" customHeight="1" thickBot="1">
      <c r="B37" s="858"/>
      <c r="C37" s="497"/>
      <c r="D37" s="496"/>
      <c r="E37" s="496"/>
      <c r="F37" s="496"/>
      <c r="G37" s="854"/>
      <c r="H37" s="854"/>
      <c r="I37" s="858"/>
      <c r="J37" s="858"/>
      <c r="K37" s="495">
        <f>K32+K33</f>
        <v>0</v>
      </c>
      <c r="L37" s="495"/>
      <c r="M37" s="494"/>
      <c r="N37" s="493">
        <v>0.35</v>
      </c>
      <c r="O37" s="492"/>
      <c r="P37" s="430"/>
      <c r="Q37" s="430"/>
      <c r="R37" s="491">
        <f>O37+P37+Q37</f>
        <v>0</v>
      </c>
    </row>
    <row r="38" spans="2:18" ht="13.5" customHeight="1">
      <c r="B38" s="859">
        <v>6</v>
      </c>
      <c r="C38" s="473">
        <v>0.5</v>
      </c>
      <c r="D38" s="461">
        <f>D40+D41</f>
        <v>0</v>
      </c>
      <c r="E38" s="461">
        <f>E40+E41</f>
        <v>0</v>
      </c>
      <c r="F38" s="461">
        <f>D38-E38</f>
        <v>0</v>
      </c>
      <c r="G38" s="855"/>
      <c r="H38" s="855"/>
      <c r="I38" s="861">
        <v>0.5</v>
      </c>
      <c r="J38" s="461"/>
      <c r="K38" s="451"/>
      <c r="L38" s="472"/>
      <c r="M38" s="472"/>
      <c r="N38" s="462"/>
      <c r="O38" s="490"/>
      <c r="P38" s="490"/>
      <c r="Q38" s="490"/>
      <c r="R38" s="489">
        <f>SUM(R42:R45)</f>
        <v>0</v>
      </c>
    </row>
    <row r="39" spans="2:18" ht="13.5" customHeight="1">
      <c r="B39" s="860"/>
      <c r="C39" s="470" t="s">
        <v>367</v>
      </c>
      <c r="D39" s="453"/>
      <c r="E39" s="453"/>
      <c r="F39" s="453">
        <f>D39-E39</f>
        <v>0</v>
      </c>
      <c r="G39" s="849"/>
      <c r="H39" s="849"/>
      <c r="I39" s="862"/>
      <c r="J39" s="848"/>
      <c r="K39" s="443"/>
      <c r="L39" s="443"/>
      <c r="M39" s="451"/>
      <c r="N39" s="443"/>
      <c r="O39" s="443"/>
      <c r="P39" s="443"/>
      <c r="Q39" s="443"/>
      <c r="R39" s="443"/>
    </row>
    <row r="40" spans="2:18" ht="13.5" customHeight="1">
      <c r="B40" s="860"/>
      <c r="C40" s="456" t="s">
        <v>362</v>
      </c>
      <c r="D40" s="441"/>
      <c r="E40" s="441"/>
      <c r="F40" s="441">
        <f>D40-E40</f>
        <v>0</v>
      </c>
      <c r="G40" s="849"/>
      <c r="H40" s="849"/>
      <c r="I40" s="862"/>
      <c r="J40" s="857"/>
      <c r="K40" s="441"/>
      <c r="L40" s="443"/>
      <c r="M40" s="443"/>
      <c r="N40" s="469"/>
      <c r="O40" s="439"/>
      <c r="P40" s="467"/>
      <c r="Q40" s="467"/>
      <c r="R40" s="454"/>
    </row>
    <row r="41" spans="2:18" ht="13.5" customHeight="1">
      <c r="B41" s="860"/>
      <c r="C41" s="456" t="s">
        <v>361</v>
      </c>
      <c r="D41" s="441"/>
      <c r="E41" s="441"/>
      <c r="F41" s="441">
        <f>D41-E41</f>
        <v>0</v>
      </c>
      <c r="G41" s="849"/>
      <c r="H41" s="849"/>
      <c r="I41" s="862"/>
      <c r="J41" s="857"/>
      <c r="K41" s="441"/>
      <c r="L41" s="443"/>
      <c r="M41" s="443"/>
      <c r="N41" s="469"/>
      <c r="O41" s="449"/>
      <c r="P41" s="467"/>
      <c r="Q41" s="467"/>
      <c r="R41" s="454"/>
    </row>
    <row r="42" spans="2:18" ht="13.5" customHeight="1">
      <c r="B42" s="860"/>
      <c r="C42" s="466"/>
      <c r="D42" s="443"/>
      <c r="E42" s="443"/>
      <c r="F42" s="443"/>
      <c r="G42" s="849"/>
      <c r="H42" s="849"/>
      <c r="I42" s="862"/>
      <c r="J42" s="857"/>
      <c r="K42" s="443"/>
      <c r="L42" s="441"/>
      <c r="M42" s="441"/>
      <c r="N42" s="465">
        <v>0</v>
      </c>
      <c r="O42" s="449"/>
      <c r="P42" s="430"/>
      <c r="Q42" s="430"/>
      <c r="R42" s="488">
        <f>P42+Q42</f>
        <v>0</v>
      </c>
    </row>
    <row r="43" spans="2:18">
      <c r="B43" s="860"/>
      <c r="C43" s="466"/>
      <c r="D43" s="443"/>
      <c r="E43" s="443"/>
      <c r="F43" s="443"/>
      <c r="G43" s="849"/>
      <c r="H43" s="849"/>
      <c r="I43" s="862"/>
      <c r="J43" s="857"/>
      <c r="K43" s="443"/>
      <c r="L43" s="448"/>
      <c r="M43" s="441"/>
      <c r="N43" s="450">
        <v>0.1</v>
      </c>
      <c r="O43" s="449"/>
      <c r="P43" s="430"/>
      <c r="Q43" s="430"/>
      <c r="R43" s="488">
        <f>P43+Q43</f>
        <v>0</v>
      </c>
    </row>
    <row r="44" spans="2:18" ht="13.5" customHeight="1">
      <c r="B44" s="860"/>
      <c r="C44" s="446"/>
      <c r="D44" s="445"/>
      <c r="E44" s="445"/>
      <c r="F44" s="444"/>
      <c r="G44" s="849"/>
      <c r="H44" s="849"/>
      <c r="I44" s="862"/>
      <c r="J44" s="857"/>
      <c r="K44" s="443"/>
      <c r="L44" s="441"/>
      <c r="M44" s="441"/>
      <c r="N44" s="440">
        <v>0.2</v>
      </c>
      <c r="O44" s="449"/>
      <c r="P44" s="430"/>
      <c r="Q44" s="430"/>
      <c r="R44" s="488">
        <f>P44+Q44</f>
        <v>0</v>
      </c>
    </row>
    <row r="45" spans="2:18" ht="13.5" customHeight="1" thickBot="1">
      <c r="B45" s="897"/>
      <c r="C45" s="437"/>
      <c r="D45" s="436"/>
      <c r="E45" s="436"/>
      <c r="F45" s="435"/>
      <c r="G45" s="850"/>
      <c r="H45" s="850"/>
      <c r="I45" s="894"/>
      <c r="J45" s="858"/>
      <c r="K45" s="448">
        <f>K41+K40</f>
        <v>0</v>
      </c>
      <c r="L45" s="448"/>
      <c r="M45" s="433"/>
      <c r="N45" s="465">
        <v>0.5</v>
      </c>
      <c r="O45" s="431"/>
      <c r="P45" s="430"/>
      <c r="Q45" s="430"/>
      <c r="R45" s="429">
        <f>O45+P45+Q45</f>
        <v>0</v>
      </c>
    </row>
    <row r="46" spans="2:18" ht="13.5" customHeight="1">
      <c r="B46" s="859">
        <v>7</v>
      </c>
      <c r="C46" s="487">
        <v>0.75</v>
      </c>
      <c r="D46" s="461">
        <f>D48+D49</f>
        <v>0</v>
      </c>
      <c r="E46" s="461">
        <f>E48+E49</f>
        <v>0</v>
      </c>
      <c r="F46" s="461">
        <f>D46-E46</f>
        <v>0</v>
      </c>
      <c r="G46" s="855"/>
      <c r="H46" s="855"/>
      <c r="I46" s="861">
        <v>0.75</v>
      </c>
      <c r="J46" s="486"/>
      <c r="K46" s="472"/>
      <c r="L46" s="472"/>
      <c r="M46" s="472"/>
      <c r="N46" s="485"/>
      <c r="O46" s="485"/>
      <c r="P46" s="485"/>
      <c r="Q46" s="485"/>
      <c r="R46" s="461">
        <f>SUM(R50:R55)</f>
        <v>0</v>
      </c>
    </row>
    <row r="47" spans="2:18" ht="13.5" customHeight="1">
      <c r="B47" s="860"/>
      <c r="C47" s="470" t="s">
        <v>366</v>
      </c>
      <c r="D47" s="453"/>
      <c r="E47" s="453"/>
      <c r="F47" s="453">
        <f>D47-E47</f>
        <v>0</v>
      </c>
      <c r="G47" s="849"/>
      <c r="H47" s="849"/>
      <c r="I47" s="862"/>
      <c r="J47" s="848"/>
      <c r="K47" s="443"/>
      <c r="L47" s="443"/>
      <c r="M47" s="443"/>
      <c r="N47" s="484"/>
      <c r="O47" s="484"/>
      <c r="P47" s="484"/>
      <c r="Q47" s="484"/>
      <c r="R47" s="443"/>
    </row>
    <row r="48" spans="2:18" ht="13.5" customHeight="1">
      <c r="B48" s="860"/>
      <c r="C48" s="456" t="s">
        <v>362</v>
      </c>
      <c r="D48" s="441"/>
      <c r="E48" s="441"/>
      <c r="F48" s="441">
        <f>D48-E48</f>
        <v>0</v>
      </c>
      <c r="G48" s="849"/>
      <c r="H48" s="849"/>
      <c r="I48" s="862"/>
      <c r="J48" s="849"/>
      <c r="K48" s="441"/>
      <c r="L48" s="443"/>
      <c r="M48" s="443"/>
      <c r="N48" s="484"/>
      <c r="O48" s="484"/>
      <c r="P48" s="484"/>
      <c r="Q48" s="484"/>
      <c r="R48" s="443"/>
    </row>
    <row r="49" spans="2:22" ht="13.5" customHeight="1">
      <c r="B49" s="860"/>
      <c r="C49" s="456" t="s">
        <v>361</v>
      </c>
      <c r="D49" s="441"/>
      <c r="E49" s="441"/>
      <c r="F49" s="441">
        <f>D49-E49</f>
        <v>0</v>
      </c>
      <c r="G49" s="849"/>
      <c r="H49" s="849"/>
      <c r="I49" s="862"/>
      <c r="J49" s="849"/>
      <c r="K49" s="441"/>
      <c r="L49" s="451"/>
      <c r="M49" s="451"/>
      <c r="N49" s="483"/>
      <c r="O49" s="483"/>
      <c r="P49" s="483"/>
      <c r="Q49" s="483"/>
      <c r="R49" s="451"/>
    </row>
    <row r="50" spans="2:22" ht="13.5" customHeight="1">
      <c r="B50" s="860"/>
      <c r="C50" s="479"/>
      <c r="D50" s="445"/>
      <c r="E50" s="445"/>
      <c r="F50" s="444"/>
      <c r="G50" s="849"/>
      <c r="H50" s="849"/>
      <c r="I50" s="862"/>
      <c r="J50" s="849"/>
      <c r="K50" s="451"/>
      <c r="L50" s="441"/>
      <c r="M50" s="442"/>
      <c r="N50" s="440">
        <v>0</v>
      </c>
      <c r="O50" s="482"/>
      <c r="P50" s="430"/>
      <c r="Q50" s="430"/>
      <c r="R50" s="438">
        <f>P50+Q50</f>
        <v>0</v>
      </c>
    </row>
    <row r="51" spans="2:22" ht="13.5" customHeight="1">
      <c r="B51" s="860"/>
      <c r="C51" s="479"/>
      <c r="D51" s="445"/>
      <c r="E51" s="445"/>
      <c r="F51" s="444"/>
      <c r="G51" s="849"/>
      <c r="H51" s="849"/>
      <c r="I51" s="862"/>
      <c r="J51" s="849"/>
      <c r="K51" s="459"/>
      <c r="L51" s="441"/>
      <c r="M51" s="441"/>
      <c r="N51" s="440">
        <v>0.1</v>
      </c>
      <c r="O51" s="481"/>
      <c r="P51" s="430"/>
      <c r="Q51" s="430"/>
      <c r="R51" s="438">
        <f>P51+Q51</f>
        <v>0</v>
      </c>
    </row>
    <row r="52" spans="2:22" ht="13.5" customHeight="1">
      <c r="B52" s="860"/>
      <c r="C52" s="479"/>
      <c r="D52" s="445"/>
      <c r="E52" s="445"/>
      <c r="F52" s="444"/>
      <c r="G52" s="849"/>
      <c r="H52" s="849"/>
      <c r="I52" s="862"/>
      <c r="J52" s="849"/>
      <c r="K52" s="443"/>
      <c r="L52" s="441"/>
      <c r="M52" s="480"/>
      <c r="N52" s="440">
        <v>0.2</v>
      </c>
      <c r="O52" s="447"/>
      <c r="P52" s="430"/>
      <c r="Q52" s="430"/>
      <c r="R52" s="438">
        <f>P52+Q52</f>
        <v>0</v>
      </c>
    </row>
    <row r="53" spans="2:22" ht="13.5" customHeight="1">
      <c r="B53" s="860"/>
      <c r="C53" s="479"/>
      <c r="D53" s="445"/>
      <c r="E53" s="445"/>
      <c r="F53" s="444"/>
      <c r="G53" s="849"/>
      <c r="H53" s="849"/>
      <c r="I53" s="862"/>
      <c r="J53" s="849"/>
      <c r="K53" s="443"/>
      <c r="L53" s="441"/>
      <c r="M53" s="441"/>
      <c r="N53" s="440">
        <v>0.5</v>
      </c>
      <c r="O53" s="447"/>
      <c r="P53" s="430"/>
      <c r="Q53" s="430"/>
      <c r="R53" s="438">
        <f>P53+Q53</f>
        <v>0</v>
      </c>
    </row>
    <row r="54" spans="2:22" ht="13.5" customHeight="1">
      <c r="B54" s="860"/>
      <c r="C54" s="479"/>
      <c r="D54" s="445"/>
      <c r="E54" s="445"/>
      <c r="F54" s="444"/>
      <c r="G54" s="849"/>
      <c r="H54" s="849"/>
      <c r="I54" s="862"/>
      <c r="J54" s="849"/>
      <c r="K54" s="443"/>
      <c r="L54" s="441"/>
      <c r="M54" s="478"/>
      <c r="N54" s="440">
        <v>0.7</v>
      </c>
      <c r="O54" s="449"/>
      <c r="P54" s="477"/>
      <c r="Q54" s="477"/>
      <c r="R54" s="438">
        <f>P54+Q54</f>
        <v>0</v>
      </c>
    </row>
    <row r="55" spans="2:22" ht="13.5" customHeight="1" thickBot="1">
      <c r="B55" s="897"/>
      <c r="C55" s="476"/>
      <c r="D55" s="436"/>
      <c r="E55" s="436"/>
      <c r="F55" s="435"/>
      <c r="G55" s="850"/>
      <c r="H55" s="850"/>
      <c r="I55" s="894"/>
      <c r="J55" s="850"/>
      <c r="K55" s="434">
        <f>K48+K49</f>
        <v>0</v>
      </c>
      <c r="L55" s="434"/>
      <c r="M55" s="475"/>
      <c r="N55" s="474">
        <v>0.75</v>
      </c>
      <c r="O55" s="431"/>
      <c r="P55" s="431"/>
      <c r="Q55" s="431"/>
      <c r="R55" s="429">
        <f>O55+P55+Q55</f>
        <v>0</v>
      </c>
    </row>
    <row r="56" spans="2:22" ht="13.5" customHeight="1">
      <c r="B56" s="859">
        <v>8</v>
      </c>
      <c r="C56" s="473">
        <v>1</v>
      </c>
      <c r="D56" s="461">
        <f>D59+D60</f>
        <v>0</v>
      </c>
      <c r="E56" s="461">
        <f>E59+E60</f>
        <v>0</v>
      </c>
      <c r="F56" s="441">
        <f>D56-E56</f>
        <v>0</v>
      </c>
      <c r="G56" s="855"/>
      <c r="H56" s="855"/>
      <c r="I56" s="861">
        <v>1</v>
      </c>
      <c r="J56" s="461"/>
      <c r="K56" s="472"/>
      <c r="L56" s="472"/>
      <c r="M56" s="451"/>
      <c r="N56" s="471"/>
      <c r="O56" s="471"/>
      <c r="P56" s="471"/>
      <c r="Q56" s="471"/>
      <c r="R56" s="448">
        <f>SUM(R61:R66)</f>
        <v>0</v>
      </c>
    </row>
    <row r="57" spans="2:22" ht="13.5" customHeight="1">
      <c r="B57" s="860"/>
      <c r="C57" s="470" t="s">
        <v>366</v>
      </c>
      <c r="D57" s="441"/>
      <c r="E57" s="441"/>
      <c r="F57" s="441">
        <f>D57-E57</f>
        <v>0</v>
      </c>
      <c r="G57" s="849"/>
      <c r="H57" s="849"/>
      <c r="I57" s="862"/>
      <c r="J57" s="848"/>
      <c r="K57" s="452"/>
      <c r="L57" s="451"/>
      <c r="M57" s="443"/>
      <c r="N57" s="443"/>
      <c r="O57" s="443"/>
      <c r="P57" s="443"/>
      <c r="Q57" s="443"/>
      <c r="R57" s="443"/>
    </row>
    <row r="58" spans="2:22">
      <c r="B58" s="860"/>
      <c r="C58" s="458" t="s">
        <v>365</v>
      </c>
      <c r="D58" s="457"/>
      <c r="E58" s="457"/>
      <c r="F58" s="441">
        <f>D58-E58</f>
        <v>0</v>
      </c>
      <c r="G58" s="849"/>
      <c r="H58" s="849"/>
      <c r="I58" s="862"/>
      <c r="J58" s="849"/>
      <c r="K58" s="452"/>
      <c r="L58" s="443"/>
      <c r="M58" s="443"/>
      <c r="N58" s="443"/>
      <c r="O58" s="451"/>
      <c r="P58" s="451"/>
      <c r="Q58" s="451"/>
      <c r="R58" s="451"/>
    </row>
    <row r="59" spans="2:22" ht="13.5" customHeight="1">
      <c r="B59" s="860"/>
      <c r="C59" s="456" t="s">
        <v>362</v>
      </c>
      <c r="D59" s="441"/>
      <c r="E59" s="441"/>
      <c r="F59" s="441">
        <f>D59-E59</f>
        <v>0</v>
      </c>
      <c r="G59" s="849"/>
      <c r="H59" s="849"/>
      <c r="I59" s="862"/>
      <c r="J59" s="849"/>
      <c r="K59" s="441"/>
      <c r="L59" s="443"/>
      <c r="M59" s="443"/>
      <c r="N59" s="469"/>
      <c r="O59" s="449"/>
      <c r="P59" s="467"/>
      <c r="Q59" s="467"/>
      <c r="R59" s="454"/>
    </row>
    <row r="60" spans="2:22" ht="19.5" customHeight="1">
      <c r="B60" s="860"/>
      <c r="C60" s="456" t="s">
        <v>361</v>
      </c>
      <c r="D60" s="441"/>
      <c r="E60" s="441"/>
      <c r="F60" s="441">
        <f>D60-E60</f>
        <v>0</v>
      </c>
      <c r="G60" s="849"/>
      <c r="H60" s="849"/>
      <c r="I60" s="862"/>
      <c r="J60" s="849"/>
      <c r="K60" s="441"/>
      <c r="L60" s="443"/>
      <c r="M60" s="443"/>
      <c r="N60" s="468"/>
      <c r="O60" s="447"/>
      <c r="P60" s="467"/>
      <c r="Q60" s="467"/>
      <c r="R60" s="454"/>
      <c r="S60" s="420"/>
      <c r="T60" s="420"/>
      <c r="U60" s="420"/>
      <c r="V60" s="420"/>
    </row>
    <row r="61" spans="2:22">
      <c r="B61" s="860"/>
      <c r="C61" s="466"/>
      <c r="D61" s="443"/>
      <c r="E61" s="443"/>
      <c r="F61" s="443"/>
      <c r="G61" s="849"/>
      <c r="H61" s="849"/>
      <c r="I61" s="862"/>
      <c r="J61" s="849"/>
      <c r="K61" s="443"/>
      <c r="L61" s="441"/>
      <c r="M61" s="441"/>
      <c r="N61" s="450">
        <v>0</v>
      </c>
      <c r="O61" s="447"/>
      <c r="P61" s="430"/>
      <c r="Q61" s="430"/>
      <c r="R61" s="438">
        <f>P61+Q61</f>
        <v>0</v>
      </c>
      <c r="S61" s="420"/>
      <c r="T61" s="420"/>
      <c r="U61" s="420"/>
      <c r="V61" s="420"/>
    </row>
    <row r="62" spans="2:22">
      <c r="B62" s="860"/>
      <c r="C62" s="466"/>
      <c r="D62" s="443"/>
      <c r="E62" s="443"/>
      <c r="F62" s="443"/>
      <c r="G62" s="849"/>
      <c r="H62" s="849"/>
      <c r="I62" s="862"/>
      <c r="J62" s="849"/>
      <c r="K62" s="443"/>
      <c r="L62" s="448"/>
      <c r="M62" s="441"/>
      <c r="N62" s="440">
        <v>0.1</v>
      </c>
      <c r="O62" s="447"/>
      <c r="P62" s="430"/>
      <c r="Q62" s="430"/>
      <c r="R62" s="438">
        <f>P62+Q62</f>
        <v>0</v>
      </c>
    </row>
    <row r="63" spans="2:22" ht="15.75" customHeight="1">
      <c r="B63" s="860"/>
      <c r="C63" s="446"/>
      <c r="D63" s="445"/>
      <c r="E63" s="445"/>
      <c r="F63" s="444"/>
      <c r="G63" s="849"/>
      <c r="H63" s="849"/>
      <c r="I63" s="862"/>
      <c r="J63" s="849"/>
      <c r="K63" s="451"/>
      <c r="L63" s="441"/>
      <c r="M63" s="441"/>
      <c r="N63" s="440">
        <v>0.2</v>
      </c>
      <c r="O63" s="447"/>
      <c r="P63" s="430"/>
      <c r="Q63" s="430"/>
      <c r="R63" s="438">
        <f>P63+Q63</f>
        <v>0</v>
      </c>
    </row>
    <row r="64" spans="2:22" ht="15.75" customHeight="1">
      <c r="B64" s="860"/>
      <c r="C64" s="446"/>
      <c r="D64" s="445"/>
      <c r="E64" s="445"/>
      <c r="F64" s="444"/>
      <c r="G64" s="849"/>
      <c r="H64" s="849"/>
      <c r="I64" s="862"/>
      <c r="J64" s="849"/>
      <c r="K64" s="443"/>
      <c r="L64" s="441"/>
      <c r="M64" s="441"/>
      <c r="N64" s="465">
        <v>0.5</v>
      </c>
      <c r="O64" s="447"/>
      <c r="P64" s="430"/>
      <c r="Q64" s="430"/>
      <c r="R64" s="438">
        <f>P64+Q64</f>
        <v>0</v>
      </c>
    </row>
    <row r="65" spans="2:18" ht="15.75" customHeight="1">
      <c r="B65" s="860"/>
      <c r="C65" s="446"/>
      <c r="D65" s="445"/>
      <c r="E65" s="445"/>
      <c r="F65" s="444"/>
      <c r="G65" s="849"/>
      <c r="H65" s="849"/>
      <c r="I65" s="862"/>
      <c r="J65" s="849"/>
      <c r="K65" s="452"/>
      <c r="L65" s="453"/>
      <c r="M65" s="453"/>
      <c r="N65" s="440">
        <v>0.7</v>
      </c>
      <c r="O65" s="439"/>
      <c r="P65" s="430"/>
      <c r="Q65" s="430"/>
      <c r="R65" s="438">
        <f>P65+Q65</f>
        <v>0</v>
      </c>
    </row>
    <row r="66" spans="2:18" ht="15" thickBot="1">
      <c r="B66" s="897"/>
      <c r="C66" s="437"/>
      <c r="D66" s="436"/>
      <c r="E66" s="436"/>
      <c r="F66" s="435"/>
      <c r="G66" s="850"/>
      <c r="H66" s="850"/>
      <c r="I66" s="894"/>
      <c r="J66" s="850"/>
      <c r="K66" s="434">
        <f>K59+K60</f>
        <v>0</v>
      </c>
      <c r="L66" s="434"/>
      <c r="M66" s="434"/>
      <c r="N66" s="464">
        <v>1</v>
      </c>
      <c r="O66" s="431"/>
      <c r="P66" s="430"/>
      <c r="Q66" s="430"/>
      <c r="R66" s="429">
        <f>O66+P66+Q66</f>
        <v>0</v>
      </c>
    </row>
    <row r="67" spans="2:18">
      <c r="B67" s="859">
        <v>9</v>
      </c>
      <c r="C67" s="463">
        <v>1.5</v>
      </c>
      <c r="D67" s="461">
        <f>D70+D71</f>
        <v>0</v>
      </c>
      <c r="E67" s="461">
        <f>E70+E71</f>
        <v>0</v>
      </c>
      <c r="F67" s="441">
        <f>D67-E67</f>
        <v>0</v>
      </c>
      <c r="G67" s="855"/>
      <c r="H67" s="855"/>
      <c r="I67" s="861">
        <v>1.5</v>
      </c>
      <c r="J67" s="461"/>
      <c r="K67" s="451"/>
      <c r="L67" s="451"/>
      <c r="M67" s="451"/>
      <c r="N67" s="462"/>
      <c r="O67" s="462"/>
      <c r="P67" s="462"/>
      <c r="Q67" s="462"/>
      <c r="R67" s="461">
        <f>SUM(R72:R78)</f>
        <v>0</v>
      </c>
    </row>
    <row r="68" spans="2:18">
      <c r="B68" s="860"/>
      <c r="C68" s="460" t="s">
        <v>364</v>
      </c>
      <c r="D68" s="442"/>
      <c r="E68" s="448"/>
      <c r="F68" s="441">
        <f>D68-E68</f>
        <v>0</v>
      </c>
      <c r="G68" s="849"/>
      <c r="H68" s="849"/>
      <c r="I68" s="862"/>
      <c r="J68" s="848"/>
      <c r="K68" s="443"/>
      <c r="L68" s="459"/>
      <c r="M68" s="443"/>
      <c r="N68" s="443"/>
      <c r="O68" s="443"/>
      <c r="P68" s="451"/>
      <c r="Q68" s="443"/>
      <c r="R68" s="451"/>
    </row>
    <row r="69" spans="2:18">
      <c r="B69" s="860"/>
      <c r="C69" s="458" t="s">
        <v>363</v>
      </c>
      <c r="D69" s="457"/>
      <c r="E69" s="457"/>
      <c r="F69" s="441">
        <f>D69-E69</f>
        <v>0</v>
      </c>
      <c r="G69" s="849"/>
      <c r="H69" s="849"/>
      <c r="I69" s="862"/>
      <c r="J69" s="849"/>
      <c r="K69" s="443"/>
      <c r="L69" s="443"/>
      <c r="M69" s="443"/>
      <c r="N69" s="443"/>
      <c r="O69" s="454"/>
      <c r="P69" s="454"/>
      <c r="Q69" s="454"/>
      <c r="R69" s="454"/>
    </row>
    <row r="70" spans="2:18">
      <c r="B70" s="860"/>
      <c r="C70" s="456" t="s">
        <v>362</v>
      </c>
      <c r="D70" s="441"/>
      <c r="E70" s="441"/>
      <c r="F70" s="441">
        <f>D70-E70</f>
        <v>0</v>
      </c>
      <c r="G70" s="849"/>
      <c r="H70" s="849"/>
      <c r="I70" s="862"/>
      <c r="J70" s="849"/>
      <c r="K70" s="441"/>
      <c r="L70" s="443"/>
      <c r="M70" s="452"/>
      <c r="N70" s="443"/>
      <c r="O70" s="454"/>
      <c r="P70" s="454"/>
      <c r="Q70" s="454"/>
      <c r="R70" s="454"/>
    </row>
    <row r="71" spans="2:18">
      <c r="B71" s="860"/>
      <c r="C71" s="456" t="s">
        <v>361</v>
      </c>
      <c r="D71" s="441"/>
      <c r="E71" s="441"/>
      <c r="F71" s="441">
        <f>D71-E71</f>
        <v>0</v>
      </c>
      <c r="G71" s="849"/>
      <c r="H71" s="849"/>
      <c r="I71" s="862"/>
      <c r="J71" s="849"/>
      <c r="K71" s="441"/>
      <c r="L71" s="443"/>
      <c r="M71" s="452"/>
      <c r="N71" s="451"/>
      <c r="O71" s="455"/>
      <c r="P71" s="454"/>
      <c r="Q71" s="455"/>
      <c r="R71" s="454"/>
    </row>
    <row r="72" spans="2:18">
      <c r="B72" s="860"/>
      <c r="C72" s="446"/>
      <c r="D72" s="445"/>
      <c r="E72" s="445"/>
      <c r="F72" s="444"/>
      <c r="G72" s="849"/>
      <c r="H72" s="849"/>
      <c r="I72" s="862"/>
      <c r="J72" s="849"/>
      <c r="K72" s="443"/>
      <c r="L72" s="448"/>
      <c r="M72" s="453"/>
      <c r="N72" s="450">
        <v>0</v>
      </c>
      <c r="O72" s="449"/>
      <c r="P72" s="430"/>
      <c r="Q72" s="430"/>
      <c r="R72" s="438">
        <f t="shared" ref="R72:R77" si="1">P72+Q72</f>
        <v>0</v>
      </c>
    </row>
    <row r="73" spans="2:18">
      <c r="B73" s="860"/>
      <c r="C73" s="446"/>
      <c r="D73" s="445"/>
      <c r="E73" s="445"/>
      <c r="F73" s="444"/>
      <c r="G73" s="849"/>
      <c r="H73" s="849"/>
      <c r="I73" s="862"/>
      <c r="J73" s="849"/>
      <c r="K73" s="452"/>
      <c r="L73" s="442"/>
      <c r="M73" s="448"/>
      <c r="N73" s="450">
        <v>0.1</v>
      </c>
      <c r="O73" s="449"/>
      <c r="P73" s="430"/>
      <c r="Q73" s="430"/>
      <c r="R73" s="438">
        <f t="shared" si="1"/>
        <v>0</v>
      </c>
    </row>
    <row r="74" spans="2:18">
      <c r="B74" s="860"/>
      <c r="C74" s="446"/>
      <c r="D74" s="445"/>
      <c r="E74" s="445"/>
      <c r="F74" s="444"/>
      <c r="G74" s="849"/>
      <c r="H74" s="849"/>
      <c r="I74" s="862"/>
      <c r="J74" s="849"/>
      <c r="K74" s="451"/>
      <c r="L74" s="441"/>
      <c r="M74" s="441"/>
      <c r="N74" s="450">
        <v>0.2</v>
      </c>
      <c r="O74" s="449"/>
      <c r="P74" s="430"/>
      <c r="Q74" s="430"/>
      <c r="R74" s="438">
        <f t="shared" si="1"/>
        <v>0</v>
      </c>
    </row>
    <row r="75" spans="2:18">
      <c r="B75" s="860"/>
      <c r="C75" s="446"/>
      <c r="D75" s="445"/>
      <c r="E75" s="445"/>
      <c r="F75" s="444"/>
      <c r="G75" s="849"/>
      <c r="H75" s="849"/>
      <c r="I75" s="862"/>
      <c r="J75" s="849"/>
      <c r="K75" s="443"/>
      <c r="L75" s="441"/>
      <c r="M75" s="441"/>
      <c r="N75" s="440">
        <v>0.5</v>
      </c>
      <c r="O75" s="447"/>
      <c r="P75" s="430"/>
      <c r="Q75" s="430"/>
      <c r="R75" s="438">
        <f t="shared" si="1"/>
        <v>0</v>
      </c>
    </row>
    <row r="76" spans="2:18">
      <c r="B76" s="860"/>
      <c r="C76" s="446"/>
      <c r="D76" s="445"/>
      <c r="E76" s="445"/>
      <c r="F76" s="444"/>
      <c r="G76" s="849"/>
      <c r="H76" s="849"/>
      <c r="I76" s="862"/>
      <c r="J76" s="849"/>
      <c r="K76" s="443"/>
      <c r="L76" s="448"/>
      <c r="M76" s="441"/>
      <c r="N76" s="440">
        <v>0.7</v>
      </c>
      <c r="O76" s="447"/>
      <c r="P76" s="430"/>
      <c r="Q76" s="430"/>
      <c r="R76" s="438">
        <f t="shared" si="1"/>
        <v>0</v>
      </c>
    </row>
    <row r="77" spans="2:18">
      <c r="B77" s="860"/>
      <c r="C77" s="446"/>
      <c r="D77" s="445"/>
      <c r="E77" s="445"/>
      <c r="F77" s="444"/>
      <c r="G77" s="849"/>
      <c r="H77" s="849"/>
      <c r="I77" s="862"/>
      <c r="J77" s="849"/>
      <c r="K77" s="443"/>
      <c r="L77" s="442"/>
      <c r="M77" s="441"/>
      <c r="N77" s="440">
        <v>1</v>
      </c>
      <c r="O77" s="439"/>
      <c r="P77" s="430"/>
      <c r="Q77" s="430"/>
      <c r="R77" s="438">
        <f t="shared" si="1"/>
        <v>0</v>
      </c>
    </row>
    <row r="78" spans="2:18" ht="15" thickBot="1">
      <c r="B78" s="897"/>
      <c r="C78" s="437"/>
      <c r="D78" s="436"/>
      <c r="E78" s="436"/>
      <c r="F78" s="435"/>
      <c r="G78" s="850"/>
      <c r="H78" s="850"/>
      <c r="I78" s="894"/>
      <c r="J78" s="850"/>
      <c r="K78" s="434">
        <f>K70+K71</f>
        <v>0</v>
      </c>
      <c r="L78" s="433"/>
      <c r="M78" s="433"/>
      <c r="N78" s="432">
        <v>1.5</v>
      </c>
      <c r="O78" s="431"/>
      <c r="P78" s="430"/>
      <c r="Q78" s="430"/>
      <c r="R78" s="429">
        <f>O78+P78+Q78</f>
        <v>0</v>
      </c>
    </row>
    <row r="79" spans="2:18" ht="15.75" thickBot="1">
      <c r="B79" s="428" t="s">
        <v>2</v>
      </c>
      <c r="C79" s="891" t="s">
        <v>402</v>
      </c>
      <c r="D79" s="892"/>
      <c r="E79" s="892"/>
      <c r="F79" s="892"/>
      <c r="G79" s="892"/>
      <c r="H79" s="892"/>
      <c r="I79" s="893"/>
      <c r="J79" s="427">
        <f>J18+J23+J30+J38+J46+J56+J67</f>
        <v>0</v>
      </c>
      <c r="K79" s="427">
        <f>K18+K29+K37+K45+K55+K66+K78</f>
        <v>0</v>
      </c>
      <c r="L79" s="425">
        <f>L27+L28+L29+L34+L35+L36+L37+L42+L43+L44+L45+L50+L51+L52+L53+L54+L55+L61+L62+L63+L64+L65+L66+L72+L73+L74+L75+L76+L77+L78</f>
        <v>0</v>
      </c>
      <c r="M79" s="425">
        <f>M27+M28+M29+M34+M35+M36+M37+M42+M43+M44+M45+M50+M51+M52+M53+M54+M55+M61+M62+M63+M64+M65+M66+M72+M73+M74+M75+M76+M77+M78</f>
        <v>0</v>
      </c>
      <c r="N79" s="426"/>
      <c r="O79" s="425">
        <f>O18+O29+O37+O45+O55+O66+O78</f>
        <v>0</v>
      </c>
      <c r="P79" s="425">
        <f>P27+P28+P29+P34+P35+P36+P37+P42+P43+P44+P45+P50+P51+P52+P53+P54+P55+P61+P62+P63+P64+P65+P66+P72+P73+P74+P75+P77+P78+P76</f>
        <v>0</v>
      </c>
      <c r="Q79" s="425">
        <f>Q27+Q28+Q29+Q34+Q35+Q36+Q37+Q42+Q43+Q44+Q45+Q50+Q51+Q52+Q53+Q54+Q55+Q61+Q62+Q63+Q64+Q65+Q66+Q72+Q73+Q74+Q75+Q77+Q78+Q76</f>
        <v>0</v>
      </c>
      <c r="R79" s="424">
        <f>R18+R23+R30+R38+R46+R56+R67</f>
        <v>0</v>
      </c>
    </row>
    <row r="80" spans="2:18">
      <c r="B80" s="421"/>
      <c r="C80" s="304"/>
      <c r="D80" s="423"/>
      <c r="E80" s="421"/>
      <c r="F80" s="421"/>
      <c r="G80" s="421"/>
      <c r="H80" s="421"/>
      <c r="I80" s="421"/>
      <c r="J80" s="421"/>
      <c r="K80" s="422"/>
      <c r="L80" s="421"/>
      <c r="M80" s="421"/>
      <c r="N80" s="421"/>
      <c r="O80" s="421"/>
      <c r="P80" s="421"/>
      <c r="Q80" s="421"/>
      <c r="R80" s="421"/>
    </row>
    <row r="81" spans="2:18">
      <c r="B81" s="417"/>
      <c r="C81" s="419" t="s">
        <v>205</v>
      </c>
      <c r="D81" s="417"/>
      <c r="E81" s="417"/>
      <c r="F81" s="417"/>
      <c r="G81" s="417"/>
      <c r="H81" s="417"/>
      <c r="I81" s="417"/>
      <c r="J81" s="417"/>
      <c r="K81" s="418"/>
      <c r="L81" s="417"/>
      <c r="M81" s="417"/>
      <c r="N81" s="417"/>
      <c r="O81" s="417"/>
      <c r="P81" s="417"/>
      <c r="Q81" s="417"/>
      <c r="R81" s="417"/>
    </row>
    <row r="82" spans="2:18" ht="14.25" customHeight="1">
      <c r="B82" s="417"/>
      <c r="C82" s="890" t="s">
        <v>359</v>
      </c>
      <c r="D82" s="890"/>
      <c r="E82" s="890"/>
      <c r="F82" s="890"/>
      <c r="G82" s="890"/>
      <c r="H82" s="890"/>
      <c r="I82" s="890"/>
      <c r="J82" s="890"/>
      <c r="K82" s="890"/>
      <c r="L82" s="890"/>
      <c r="M82" s="890"/>
      <c r="N82" s="890"/>
      <c r="O82" s="890"/>
      <c r="P82" s="890"/>
      <c r="Q82" s="890"/>
      <c r="R82" s="890"/>
    </row>
    <row r="83" spans="2:18" ht="14.25" customHeight="1">
      <c r="B83" s="417"/>
      <c r="C83" s="851" t="s">
        <v>358</v>
      </c>
      <c r="D83" s="851"/>
      <c r="E83" s="851"/>
      <c r="F83" s="851"/>
      <c r="G83" s="851"/>
      <c r="H83" s="851"/>
      <c r="I83" s="851"/>
      <c r="J83" s="851"/>
      <c r="K83" s="851"/>
      <c r="L83" s="851"/>
      <c r="M83" s="851"/>
      <c r="N83" s="851"/>
      <c r="O83" s="851"/>
      <c r="P83" s="851"/>
      <c r="Q83" s="851"/>
      <c r="R83" s="851"/>
    </row>
    <row r="84" spans="2:18">
      <c r="B84" s="417"/>
      <c r="C84" s="417"/>
      <c r="D84" s="417"/>
      <c r="E84" s="417"/>
      <c r="F84" s="417"/>
      <c r="G84" s="417"/>
      <c r="H84" s="417"/>
      <c r="I84" s="417"/>
      <c r="J84" s="417"/>
      <c r="K84" s="418"/>
      <c r="L84" s="417"/>
      <c r="M84" s="417"/>
      <c r="N84" s="417"/>
      <c r="O84" s="417"/>
      <c r="P84" s="417"/>
      <c r="Q84" s="417"/>
      <c r="R84" s="417"/>
    </row>
    <row r="85" spans="2:18">
      <c r="B85" s="417"/>
      <c r="C85" s="417"/>
      <c r="D85" s="417"/>
      <c r="E85" s="417"/>
      <c r="F85" s="417"/>
      <c r="G85" s="417"/>
      <c r="H85" s="417"/>
      <c r="I85" s="417"/>
      <c r="J85" s="417"/>
      <c r="K85" s="418"/>
      <c r="L85" s="417"/>
      <c r="M85" s="417"/>
      <c r="N85" s="417"/>
      <c r="O85" s="417"/>
      <c r="P85" s="417"/>
      <c r="Q85" s="417"/>
      <c r="R85" s="417"/>
    </row>
    <row r="86" spans="2:18">
      <c r="B86" s="417"/>
      <c r="C86" s="417"/>
      <c r="D86" s="417"/>
      <c r="E86" s="417"/>
      <c r="F86" s="417"/>
      <c r="G86" s="417"/>
      <c r="H86" s="417"/>
      <c r="I86" s="417"/>
      <c r="J86" s="417"/>
      <c r="K86" s="418"/>
      <c r="L86" s="417"/>
      <c r="M86" s="417"/>
      <c r="N86" s="417"/>
      <c r="O86" s="417"/>
      <c r="P86" s="417"/>
      <c r="Q86" s="417"/>
      <c r="R86" s="417"/>
    </row>
    <row r="87" spans="2:18">
      <c r="B87" s="417"/>
      <c r="C87" s="417"/>
      <c r="D87" s="417"/>
      <c r="E87" s="417"/>
      <c r="F87" s="417"/>
      <c r="G87" s="417"/>
      <c r="H87" s="417"/>
      <c r="I87" s="417"/>
      <c r="J87" s="417"/>
      <c r="K87" s="418"/>
      <c r="L87" s="417"/>
      <c r="M87" s="417"/>
      <c r="N87" s="417"/>
      <c r="O87" s="417"/>
      <c r="P87" s="417"/>
      <c r="Q87" s="417"/>
      <c r="R87" s="417"/>
    </row>
    <row r="88" spans="2:18">
      <c r="B88" s="417"/>
      <c r="C88" s="417"/>
      <c r="D88" s="417"/>
      <c r="E88" s="417"/>
      <c r="F88" s="417"/>
      <c r="G88" s="417"/>
      <c r="H88" s="417"/>
      <c r="I88" s="417"/>
      <c r="J88" s="417"/>
      <c r="K88" s="418"/>
      <c r="L88" s="417"/>
      <c r="M88" s="417"/>
      <c r="N88" s="417"/>
      <c r="O88" s="417"/>
      <c r="P88" s="417"/>
      <c r="Q88" s="417"/>
      <c r="R88" s="417"/>
    </row>
    <row r="89" spans="2:18">
      <c r="B89" s="417"/>
      <c r="C89" s="417"/>
      <c r="D89" s="417"/>
      <c r="E89" s="417"/>
      <c r="F89" s="417"/>
      <c r="G89" s="417"/>
      <c r="H89" s="417"/>
      <c r="I89" s="417"/>
      <c r="J89" s="417"/>
      <c r="K89" s="418"/>
      <c r="L89" s="417"/>
      <c r="M89" s="417"/>
      <c r="N89" s="417"/>
      <c r="O89" s="417"/>
      <c r="P89" s="417"/>
      <c r="Q89" s="417"/>
      <c r="R89" s="417"/>
    </row>
    <row r="90" spans="2:18">
      <c r="B90" s="417"/>
      <c r="C90" s="417"/>
      <c r="D90" s="417"/>
      <c r="E90" s="417"/>
      <c r="F90" s="417"/>
      <c r="G90" s="417"/>
      <c r="H90" s="417"/>
      <c r="I90" s="417"/>
      <c r="J90" s="417"/>
      <c r="K90" s="418"/>
      <c r="L90" s="417"/>
      <c r="M90" s="417"/>
      <c r="N90" s="417"/>
      <c r="O90" s="417"/>
      <c r="P90" s="417"/>
      <c r="Q90" s="417"/>
      <c r="R90" s="417"/>
    </row>
    <row r="91" spans="2:18">
      <c r="B91" s="417"/>
      <c r="C91" s="417"/>
      <c r="D91" s="417"/>
      <c r="E91" s="417"/>
      <c r="F91" s="417"/>
      <c r="G91" s="417"/>
      <c r="H91" s="417"/>
      <c r="I91" s="417"/>
      <c r="J91" s="417"/>
      <c r="K91" s="418"/>
      <c r="L91" s="417"/>
      <c r="M91" s="417"/>
      <c r="N91" s="417"/>
      <c r="O91" s="417"/>
      <c r="P91" s="417"/>
      <c r="Q91" s="417"/>
      <c r="R91" s="417"/>
    </row>
    <row r="92" spans="2:18">
      <c r="B92" s="417"/>
      <c r="C92" s="417"/>
      <c r="D92" s="417"/>
      <c r="E92" s="417"/>
      <c r="F92" s="417"/>
      <c r="G92" s="417"/>
      <c r="H92" s="417"/>
      <c r="I92" s="417"/>
      <c r="J92" s="417"/>
      <c r="K92" s="418"/>
      <c r="L92" s="417"/>
      <c r="M92" s="417"/>
      <c r="N92" s="417"/>
      <c r="O92" s="417"/>
      <c r="P92" s="417"/>
      <c r="Q92" s="417"/>
      <c r="R92" s="417"/>
    </row>
    <row r="93" spans="2:18">
      <c r="B93" s="417"/>
      <c r="C93" s="417"/>
      <c r="D93" s="417"/>
      <c r="E93" s="417"/>
      <c r="F93" s="417"/>
      <c r="G93" s="417"/>
      <c r="H93" s="417"/>
      <c r="I93" s="417"/>
      <c r="J93" s="417"/>
      <c r="K93" s="418"/>
      <c r="L93" s="417"/>
      <c r="M93" s="417"/>
      <c r="N93" s="417"/>
      <c r="O93" s="417"/>
      <c r="P93" s="417"/>
      <c r="Q93" s="417"/>
      <c r="R93" s="417"/>
    </row>
    <row r="94" spans="2:18">
      <c r="B94" s="417"/>
      <c r="C94" s="417"/>
      <c r="D94" s="417"/>
      <c r="E94" s="417"/>
      <c r="F94" s="417"/>
      <c r="G94" s="417"/>
      <c r="H94" s="417"/>
      <c r="I94" s="417"/>
      <c r="J94" s="417"/>
      <c r="K94" s="418"/>
      <c r="L94" s="417"/>
      <c r="M94" s="417"/>
      <c r="N94" s="417"/>
      <c r="O94" s="417"/>
      <c r="P94" s="417"/>
      <c r="Q94" s="417"/>
      <c r="R94" s="417"/>
    </row>
    <row r="95" spans="2:18">
      <c r="B95" s="417"/>
      <c r="C95" s="417"/>
      <c r="D95" s="417"/>
      <c r="E95" s="417"/>
      <c r="F95" s="417"/>
      <c r="G95" s="417"/>
      <c r="H95" s="417"/>
      <c r="I95" s="417"/>
      <c r="J95" s="417"/>
      <c r="K95" s="418"/>
      <c r="L95" s="417"/>
      <c r="M95" s="417"/>
      <c r="N95" s="417"/>
      <c r="O95" s="417"/>
      <c r="P95" s="417"/>
      <c r="Q95" s="417"/>
      <c r="R95" s="417"/>
    </row>
    <row r="96" spans="2:18">
      <c r="B96" s="417"/>
      <c r="C96" s="417"/>
      <c r="D96" s="417"/>
      <c r="E96" s="417"/>
      <c r="F96" s="417"/>
      <c r="G96" s="417"/>
      <c r="H96" s="417"/>
      <c r="I96" s="417"/>
      <c r="J96" s="417"/>
      <c r="K96" s="418"/>
      <c r="L96" s="417"/>
      <c r="M96" s="417"/>
      <c r="N96" s="417"/>
      <c r="O96" s="417"/>
      <c r="P96" s="417"/>
      <c r="Q96" s="417"/>
      <c r="R96" s="417"/>
    </row>
    <row r="97" spans="2:18">
      <c r="B97" s="417"/>
      <c r="C97" s="417"/>
      <c r="D97" s="417"/>
      <c r="E97" s="417"/>
      <c r="F97" s="417"/>
      <c r="G97" s="417"/>
      <c r="H97" s="417"/>
      <c r="I97" s="417"/>
      <c r="J97" s="417"/>
      <c r="K97" s="418"/>
      <c r="L97" s="417"/>
      <c r="M97" s="417"/>
      <c r="N97" s="417"/>
      <c r="O97" s="417"/>
      <c r="P97" s="417"/>
      <c r="Q97" s="417"/>
      <c r="R97" s="417"/>
    </row>
    <row r="98" spans="2:18">
      <c r="B98" s="417"/>
      <c r="C98" s="417"/>
      <c r="D98" s="417"/>
      <c r="E98" s="417"/>
      <c r="F98" s="417"/>
      <c r="G98" s="417"/>
      <c r="H98" s="417"/>
      <c r="I98" s="417"/>
      <c r="J98" s="417"/>
      <c r="K98" s="418"/>
      <c r="L98" s="417"/>
      <c r="M98" s="417"/>
      <c r="N98" s="417"/>
      <c r="O98" s="417"/>
      <c r="P98" s="417"/>
      <c r="Q98" s="417"/>
      <c r="R98" s="417"/>
    </row>
    <row r="99" spans="2:18">
      <c r="B99" s="417"/>
      <c r="C99" s="417"/>
      <c r="D99" s="417"/>
      <c r="E99" s="417"/>
      <c r="F99" s="417"/>
      <c r="G99" s="417"/>
      <c r="H99" s="417"/>
      <c r="I99" s="417"/>
      <c r="J99" s="417"/>
      <c r="K99" s="418"/>
      <c r="L99" s="417"/>
      <c r="M99" s="417"/>
      <c r="N99" s="417"/>
      <c r="O99" s="417"/>
      <c r="P99" s="417"/>
      <c r="Q99" s="417"/>
      <c r="R99" s="417"/>
    </row>
    <row r="100" spans="2:18">
      <c r="B100" s="417"/>
      <c r="C100" s="417"/>
      <c r="D100" s="417"/>
      <c r="E100" s="417"/>
      <c r="F100" s="417"/>
      <c r="G100" s="417"/>
      <c r="H100" s="417"/>
      <c r="I100" s="417"/>
      <c r="J100" s="417"/>
      <c r="K100" s="418"/>
      <c r="L100" s="417"/>
      <c r="M100" s="417"/>
      <c r="N100" s="417"/>
      <c r="O100" s="417"/>
      <c r="P100" s="417"/>
      <c r="Q100" s="417"/>
      <c r="R100" s="417"/>
    </row>
    <row r="101" spans="2:18">
      <c r="B101" s="417"/>
      <c r="C101" s="417"/>
      <c r="D101" s="417"/>
      <c r="E101" s="417"/>
      <c r="F101" s="417"/>
      <c r="G101" s="417"/>
      <c r="H101" s="417"/>
      <c r="I101" s="417"/>
      <c r="J101" s="417"/>
      <c r="K101" s="418"/>
      <c r="L101" s="417"/>
      <c r="M101" s="417"/>
      <c r="N101" s="417"/>
      <c r="O101" s="417"/>
      <c r="P101" s="417"/>
      <c r="Q101" s="417"/>
      <c r="R101" s="417"/>
    </row>
  </sheetData>
  <mergeCells count="64">
    <mergeCell ref="B7:B8"/>
    <mergeCell ref="C7:C8"/>
    <mergeCell ref="D7:D8"/>
    <mergeCell ref="H7:H8"/>
    <mergeCell ref="B1:C1"/>
    <mergeCell ref="B2:R2"/>
    <mergeCell ref="B3:R3"/>
    <mergeCell ref="B4:R4"/>
    <mergeCell ref="B5:R5"/>
    <mergeCell ref="E6:R6"/>
    <mergeCell ref="K7:K8"/>
    <mergeCell ref="G10:G12"/>
    <mergeCell ref="H10:H11"/>
    <mergeCell ref="E7:E8"/>
    <mergeCell ref="F7:F8"/>
    <mergeCell ref="G7:G8"/>
    <mergeCell ref="I7:I8"/>
    <mergeCell ref="J7:J8"/>
    <mergeCell ref="O7:R7"/>
    <mergeCell ref="L7:M7"/>
    <mergeCell ref="N7:N8"/>
    <mergeCell ref="B46:B55"/>
    <mergeCell ref="G46:G55"/>
    <mergeCell ref="H46:H55"/>
    <mergeCell ref="I46:I55"/>
    <mergeCell ref="J47:J55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</mergeCells>
  <printOptions horizontalCentered="1"/>
  <pageMargins left="0.34" right="0.18" top="0.38" bottom="0.22" header="0.17" footer="0.17"/>
  <pageSetup paperSize="9" scale="38" orientation="landscape" horizontalDpi="4294967292" r:id="rId1"/>
  <headerFooter alignWithMargins="0">
    <oddHeader xml:space="preserve">&amp;L&amp;"Tahoma,Regular"&amp;10Bank/Savings House_________________________&amp;R&amp;"Tahoma,Regular"&amp;10APKR - JI Form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A34" zoomScale="71" zoomScaleNormal="71" workbookViewId="0">
      <selection activeCell="C24" sqref="C24"/>
    </sheetView>
  </sheetViews>
  <sheetFormatPr defaultColWidth="8" defaultRowHeight="14.25"/>
  <cols>
    <col min="1" max="1" width="1.7109375" style="415" customWidth="1"/>
    <col min="2" max="2" width="6.28515625" style="415" customWidth="1"/>
    <col min="3" max="3" width="72.140625" style="415" customWidth="1"/>
    <col min="4" max="4" width="20.85546875" style="415" customWidth="1"/>
    <col min="5" max="5" width="13.140625" style="415" customWidth="1"/>
    <col min="6" max="6" width="12.7109375" style="415" customWidth="1"/>
    <col min="7" max="7" width="16" style="415" customWidth="1"/>
    <col min="8" max="8" width="17.140625" style="415" customWidth="1"/>
    <col min="9" max="9" width="10.5703125" style="415" customWidth="1"/>
    <col min="10" max="10" width="37.28515625" style="415" customWidth="1"/>
    <col min="11" max="11" width="19.42578125" style="416" customWidth="1"/>
    <col min="12" max="12" width="25.5703125" style="415" customWidth="1"/>
    <col min="13" max="13" width="23.28515625" style="415" customWidth="1"/>
    <col min="14" max="14" width="10.5703125" style="415" customWidth="1"/>
    <col min="15" max="15" width="16.28515625" style="415" customWidth="1"/>
    <col min="16" max="16" width="15.5703125" style="415" customWidth="1"/>
    <col min="17" max="17" width="19" style="415" customWidth="1"/>
    <col min="18" max="18" width="20.140625" style="415" customWidth="1"/>
    <col min="19" max="16384" width="8" style="415"/>
  </cols>
  <sheetData>
    <row r="1" spans="2:18">
      <c r="B1" s="868"/>
      <c r="C1" s="868"/>
    </row>
    <row r="2" spans="2:18">
      <c r="B2" s="872" t="s">
        <v>34</v>
      </c>
      <c r="C2" s="872"/>
      <c r="D2" s="872"/>
      <c r="E2" s="872"/>
      <c r="F2" s="872"/>
      <c r="G2" s="872"/>
      <c r="H2" s="872"/>
      <c r="I2" s="872"/>
      <c r="J2" s="872"/>
      <c r="K2" s="872"/>
      <c r="L2" s="872"/>
      <c r="M2" s="872"/>
      <c r="N2" s="872"/>
      <c r="O2" s="872"/>
      <c r="P2" s="872"/>
      <c r="Q2" s="872"/>
      <c r="R2" s="872"/>
    </row>
    <row r="3" spans="2:18">
      <c r="B3" s="871" t="s">
        <v>399</v>
      </c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</row>
    <row r="4" spans="2:18">
      <c r="B4" s="871" t="s">
        <v>405</v>
      </c>
      <c r="C4" s="871"/>
      <c r="D4" s="871"/>
      <c r="E4" s="871"/>
      <c r="F4" s="871"/>
      <c r="G4" s="871"/>
      <c r="H4" s="871"/>
      <c r="I4" s="871"/>
      <c r="J4" s="871"/>
      <c r="K4" s="871"/>
      <c r="L4" s="871"/>
      <c r="M4" s="871"/>
      <c r="N4" s="871"/>
      <c r="O4" s="871"/>
      <c r="P4" s="871"/>
      <c r="Q4" s="871"/>
      <c r="R4" s="871"/>
    </row>
    <row r="5" spans="2:18">
      <c r="B5" s="871" t="s">
        <v>397</v>
      </c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  <c r="R5" s="871"/>
    </row>
    <row r="6" spans="2:18" ht="15" customHeight="1" thickBot="1">
      <c r="E6" s="864" t="s">
        <v>37</v>
      </c>
      <c r="F6" s="864"/>
      <c r="G6" s="864"/>
      <c r="H6" s="864"/>
      <c r="I6" s="864"/>
      <c r="J6" s="864"/>
      <c r="K6" s="864"/>
      <c r="L6" s="864"/>
      <c r="M6" s="864"/>
      <c r="N6" s="864"/>
      <c r="O6" s="864"/>
      <c r="P6" s="864"/>
      <c r="Q6" s="864"/>
      <c r="R6" s="864"/>
    </row>
    <row r="7" spans="2:18" ht="47.25" customHeight="1" thickBot="1">
      <c r="B7" s="865" t="s">
        <v>54</v>
      </c>
      <c r="C7" s="898" t="s">
        <v>39</v>
      </c>
      <c r="D7" s="865" t="s">
        <v>396</v>
      </c>
      <c r="E7" s="865" t="s">
        <v>395</v>
      </c>
      <c r="F7" s="865" t="s">
        <v>394</v>
      </c>
      <c r="G7" s="865" t="s">
        <v>393</v>
      </c>
      <c r="H7" s="865" t="s">
        <v>392</v>
      </c>
      <c r="I7" s="865" t="s">
        <v>40</v>
      </c>
      <c r="J7" s="865" t="s">
        <v>391</v>
      </c>
      <c r="K7" s="873" t="s">
        <v>390</v>
      </c>
      <c r="L7" s="866" t="s">
        <v>389</v>
      </c>
      <c r="M7" s="867"/>
      <c r="N7" s="865" t="s">
        <v>40</v>
      </c>
      <c r="O7" s="875" t="s">
        <v>388</v>
      </c>
      <c r="P7" s="876"/>
      <c r="Q7" s="876"/>
      <c r="R7" s="877"/>
    </row>
    <row r="8" spans="2:18" ht="118.5" customHeight="1" thickBot="1">
      <c r="B8" s="869"/>
      <c r="C8" s="899"/>
      <c r="D8" s="870"/>
      <c r="E8" s="870"/>
      <c r="F8" s="858"/>
      <c r="G8" s="858"/>
      <c r="H8" s="858"/>
      <c r="I8" s="870"/>
      <c r="J8" s="870"/>
      <c r="K8" s="874"/>
      <c r="L8" s="530" t="s">
        <v>387</v>
      </c>
      <c r="M8" s="530" t="s">
        <v>386</v>
      </c>
      <c r="N8" s="870"/>
      <c r="O8" s="489" t="s">
        <v>385</v>
      </c>
      <c r="P8" s="542" t="s">
        <v>384</v>
      </c>
      <c r="Q8" s="542" t="s">
        <v>383</v>
      </c>
      <c r="R8" s="542" t="s">
        <v>382</v>
      </c>
    </row>
    <row r="9" spans="2:18" s="541" customFormat="1" ht="14.25" customHeight="1" thickBot="1">
      <c r="B9" s="542">
        <v>1</v>
      </c>
      <c r="C9" s="544">
        <v>2</v>
      </c>
      <c r="D9" s="544">
        <v>3</v>
      </c>
      <c r="E9" s="530">
        <v>4</v>
      </c>
      <c r="F9" s="542" t="s">
        <v>9</v>
      </c>
      <c r="G9" s="542">
        <v>6</v>
      </c>
      <c r="H9" s="542" t="s">
        <v>381</v>
      </c>
      <c r="I9" s="542">
        <v>8</v>
      </c>
      <c r="J9" s="542">
        <v>9</v>
      </c>
      <c r="K9" s="434">
        <v>10</v>
      </c>
      <c r="L9" s="542">
        <v>11</v>
      </c>
      <c r="M9" s="542">
        <v>12</v>
      </c>
      <c r="N9" s="542">
        <v>13</v>
      </c>
      <c r="O9" s="543">
        <v>14</v>
      </c>
      <c r="P9" s="434">
        <v>15</v>
      </c>
      <c r="Q9" s="434">
        <v>16</v>
      </c>
      <c r="R9" s="542" t="s">
        <v>380</v>
      </c>
    </row>
    <row r="10" spans="2:18" ht="39.75" customHeight="1">
      <c r="B10" s="539" t="s">
        <v>0</v>
      </c>
      <c r="C10" s="540" t="s">
        <v>379</v>
      </c>
      <c r="D10" s="461">
        <f>D12+D11</f>
        <v>0</v>
      </c>
      <c r="E10" s="539">
        <f>E11+E12</f>
        <v>0</v>
      </c>
      <c r="F10" s="539">
        <f t="shared" ref="F10:F16" si="0">D10-E10</f>
        <v>0</v>
      </c>
      <c r="G10" s="855"/>
      <c r="H10" s="855"/>
      <c r="I10" s="538"/>
      <c r="J10" s="538"/>
      <c r="K10" s="538"/>
      <c r="L10" s="538"/>
      <c r="M10" s="538"/>
      <c r="N10" s="538"/>
      <c r="O10" s="538"/>
      <c r="P10" s="538"/>
      <c r="Q10" s="538"/>
      <c r="R10" s="538"/>
    </row>
    <row r="11" spans="2:18" ht="14.25" customHeight="1">
      <c r="B11" s="532">
        <v>1</v>
      </c>
      <c r="C11" s="537" t="s">
        <v>378</v>
      </c>
      <c r="D11" s="441"/>
      <c r="E11" s="532"/>
      <c r="F11" s="532">
        <f t="shared" si="0"/>
        <v>0</v>
      </c>
      <c r="G11" s="849"/>
      <c r="H11" s="863"/>
      <c r="I11" s="451"/>
      <c r="J11" s="451"/>
      <c r="K11" s="451"/>
      <c r="L11" s="451"/>
      <c r="M11" s="451"/>
      <c r="N11" s="451"/>
      <c r="O11" s="451"/>
      <c r="P11" s="451"/>
      <c r="Q11" s="451"/>
      <c r="R11" s="451"/>
    </row>
    <row r="12" spans="2:18" ht="14.25" customHeight="1">
      <c r="B12" s="532">
        <v>2</v>
      </c>
      <c r="C12" s="537" t="s">
        <v>377</v>
      </c>
      <c r="D12" s="536">
        <f>D13+D14+D15+D16</f>
        <v>0</v>
      </c>
      <c r="E12" s="532">
        <f>E13+E14+E15+E16</f>
        <v>0</v>
      </c>
      <c r="F12" s="532">
        <f t="shared" si="0"/>
        <v>0</v>
      </c>
      <c r="G12" s="863"/>
      <c r="H12" s="532">
        <f>H13+H14+H15+H16</f>
        <v>0</v>
      </c>
      <c r="I12" s="451"/>
      <c r="J12" s="451"/>
      <c r="K12" s="451"/>
      <c r="L12" s="451"/>
      <c r="M12" s="451"/>
      <c r="N12" s="451"/>
      <c r="O12" s="451"/>
      <c r="P12" s="451"/>
      <c r="Q12" s="451"/>
      <c r="R12" s="451"/>
    </row>
    <row r="13" spans="2:18" ht="14.25" customHeight="1">
      <c r="B13" s="535" t="s">
        <v>376</v>
      </c>
      <c r="C13" s="533" t="s">
        <v>375</v>
      </c>
      <c r="D13" s="440"/>
      <c r="E13" s="532"/>
      <c r="F13" s="532">
        <f t="shared" si="0"/>
        <v>0</v>
      </c>
      <c r="G13" s="440">
        <v>0</v>
      </c>
      <c r="H13" s="441">
        <f>F13*G13</f>
        <v>0</v>
      </c>
      <c r="I13" s="451"/>
      <c r="J13" s="451"/>
      <c r="K13" s="451"/>
      <c r="L13" s="451"/>
      <c r="M13" s="451"/>
      <c r="N13" s="451"/>
      <c r="O13" s="451"/>
      <c r="P13" s="451"/>
      <c r="Q13" s="451"/>
      <c r="R13" s="451"/>
    </row>
    <row r="14" spans="2:18" ht="14.25" customHeight="1">
      <c r="B14" s="535" t="s">
        <v>374</v>
      </c>
      <c r="C14" s="533" t="s">
        <v>373</v>
      </c>
      <c r="D14" s="440"/>
      <c r="E14" s="532"/>
      <c r="F14" s="532">
        <f t="shared" si="0"/>
        <v>0</v>
      </c>
      <c r="G14" s="440">
        <v>0.2</v>
      </c>
      <c r="H14" s="441">
        <f>F14*G14</f>
        <v>0</v>
      </c>
      <c r="I14" s="451"/>
      <c r="J14" s="451"/>
      <c r="K14" s="451"/>
      <c r="L14" s="451"/>
      <c r="M14" s="451"/>
      <c r="N14" s="451"/>
      <c r="O14" s="451"/>
      <c r="P14" s="451"/>
      <c r="Q14" s="451"/>
      <c r="R14" s="451"/>
    </row>
    <row r="15" spans="2:18" ht="14.25" customHeight="1">
      <c r="B15" s="535" t="s">
        <v>372</v>
      </c>
      <c r="C15" s="533" t="s">
        <v>371</v>
      </c>
      <c r="D15" s="440"/>
      <c r="E15" s="532"/>
      <c r="F15" s="532">
        <f t="shared" si="0"/>
        <v>0</v>
      </c>
      <c r="G15" s="440">
        <v>0.5</v>
      </c>
      <c r="H15" s="441">
        <f>F15*G15</f>
        <v>0</v>
      </c>
      <c r="I15" s="451"/>
      <c r="J15" s="451"/>
      <c r="K15" s="451"/>
      <c r="L15" s="451"/>
      <c r="M15" s="451"/>
      <c r="N15" s="451"/>
      <c r="O15" s="451"/>
      <c r="P15" s="451"/>
      <c r="Q15" s="451"/>
      <c r="R15" s="451"/>
    </row>
    <row r="16" spans="2:18" ht="14.25" customHeight="1" thickBot="1">
      <c r="B16" s="534" t="s">
        <v>370</v>
      </c>
      <c r="C16" s="533" t="s">
        <v>369</v>
      </c>
      <c r="D16" s="440"/>
      <c r="E16" s="532"/>
      <c r="F16" s="532">
        <f t="shared" si="0"/>
        <v>0</v>
      </c>
      <c r="G16" s="440">
        <v>1</v>
      </c>
      <c r="H16" s="531">
        <f>F16*G16</f>
        <v>0</v>
      </c>
      <c r="I16" s="452"/>
      <c r="J16" s="452"/>
      <c r="K16" s="452"/>
      <c r="L16" s="452"/>
      <c r="M16" s="452"/>
      <c r="N16" s="452"/>
      <c r="O16" s="452"/>
      <c r="P16" s="452"/>
      <c r="Q16" s="452"/>
      <c r="R16" s="452"/>
    </row>
    <row r="17" spans="2:18" ht="35.25" customHeight="1" thickBot="1">
      <c r="B17" s="530" t="s">
        <v>1</v>
      </c>
      <c r="C17" s="529" t="s">
        <v>368</v>
      </c>
      <c r="D17" s="528"/>
      <c r="E17" s="527"/>
      <c r="F17" s="527"/>
      <c r="G17" s="527"/>
      <c r="H17" s="527"/>
      <c r="I17" s="527"/>
      <c r="J17" s="527"/>
      <c r="K17" s="527"/>
      <c r="L17" s="527"/>
      <c r="M17" s="527"/>
      <c r="N17" s="527"/>
      <c r="O17" s="527"/>
      <c r="P17" s="527"/>
      <c r="Q17" s="527"/>
      <c r="R17" s="527"/>
    </row>
    <row r="18" spans="2:18" ht="13.5" customHeight="1">
      <c r="B18" s="859">
        <v>3</v>
      </c>
      <c r="C18" s="473">
        <v>0</v>
      </c>
      <c r="D18" s="461">
        <f>D20+D21</f>
        <v>0</v>
      </c>
      <c r="E18" s="461">
        <f>E20+E21</f>
        <v>0</v>
      </c>
      <c r="F18" s="461">
        <f>D18-E18</f>
        <v>0</v>
      </c>
      <c r="G18" s="852"/>
      <c r="H18" s="855"/>
      <c r="I18" s="861">
        <v>0</v>
      </c>
      <c r="J18" s="461"/>
      <c r="K18" s="526">
        <f>F18</f>
        <v>0</v>
      </c>
      <c r="L18" s="855"/>
      <c r="M18" s="855"/>
      <c r="N18" s="887"/>
      <c r="O18" s="525"/>
      <c r="P18" s="884"/>
      <c r="Q18" s="884"/>
      <c r="R18" s="441">
        <f>O18</f>
        <v>0</v>
      </c>
    </row>
    <row r="19" spans="2:18" ht="13.5" customHeight="1">
      <c r="B19" s="860"/>
      <c r="C19" s="470" t="s">
        <v>367</v>
      </c>
      <c r="D19" s="453"/>
      <c r="E19" s="453"/>
      <c r="F19" s="453">
        <f>D19-E19</f>
        <v>0</v>
      </c>
      <c r="G19" s="853"/>
      <c r="H19" s="849"/>
      <c r="I19" s="862"/>
      <c r="J19" s="459"/>
      <c r="K19" s="524"/>
      <c r="L19" s="849"/>
      <c r="M19" s="849"/>
      <c r="N19" s="888"/>
      <c r="O19" s="524"/>
      <c r="P19" s="885"/>
      <c r="Q19" s="885"/>
      <c r="R19" s="848"/>
    </row>
    <row r="20" spans="2:18" ht="13.5" customHeight="1">
      <c r="B20" s="860"/>
      <c r="C20" s="456" t="s">
        <v>362</v>
      </c>
      <c r="D20" s="441"/>
      <c r="E20" s="441"/>
      <c r="F20" s="441">
        <f>D20-E20</f>
        <v>0</v>
      </c>
      <c r="G20" s="853"/>
      <c r="H20" s="849"/>
      <c r="I20" s="862"/>
      <c r="J20" s="451"/>
      <c r="K20" s="524"/>
      <c r="L20" s="849"/>
      <c r="M20" s="849"/>
      <c r="N20" s="888"/>
      <c r="O20" s="524"/>
      <c r="P20" s="885"/>
      <c r="Q20" s="885"/>
      <c r="R20" s="849"/>
    </row>
    <row r="21" spans="2:18" ht="14.25" customHeight="1">
      <c r="B21" s="860"/>
      <c r="C21" s="456" t="s">
        <v>361</v>
      </c>
      <c r="D21" s="441"/>
      <c r="E21" s="441"/>
      <c r="F21" s="448">
        <f>D21-E21</f>
        <v>0</v>
      </c>
      <c r="G21" s="853"/>
      <c r="H21" s="849"/>
      <c r="I21" s="862"/>
      <c r="J21" s="451"/>
      <c r="K21" s="524"/>
      <c r="L21" s="849"/>
      <c r="M21" s="849"/>
      <c r="N21" s="888"/>
      <c r="O21" s="524"/>
      <c r="P21" s="885"/>
      <c r="Q21" s="885"/>
      <c r="R21" s="849"/>
    </row>
    <row r="22" spans="2:18" ht="13.5" customHeight="1" thickBot="1">
      <c r="B22" s="860"/>
      <c r="C22" s="523"/>
      <c r="D22" s="451"/>
      <c r="E22" s="451"/>
      <c r="F22" s="496"/>
      <c r="G22" s="854"/>
      <c r="H22" s="850"/>
      <c r="I22" s="862"/>
      <c r="J22" s="451"/>
      <c r="K22" s="522"/>
      <c r="L22" s="850"/>
      <c r="M22" s="850"/>
      <c r="N22" s="889"/>
      <c r="O22" s="522"/>
      <c r="P22" s="886"/>
      <c r="Q22" s="886"/>
      <c r="R22" s="850"/>
    </row>
    <row r="23" spans="2:18" ht="13.5" customHeight="1">
      <c r="B23" s="878">
        <v>4</v>
      </c>
      <c r="C23" s="473">
        <v>0.2</v>
      </c>
      <c r="D23" s="461">
        <f>D25+D26</f>
        <v>0</v>
      </c>
      <c r="E23" s="461">
        <f>E25+E26</f>
        <v>0</v>
      </c>
      <c r="F23" s="461">
        <f>D23-E23</f>
        <v>0</v>
      </c>
      <c r="G23" s="852"/>
      <c r="H23" s="855"/>
      <c r="I23" s="881">
        <v>0.2</v>
      </c>
      <c r="J23" s="461"/>
      <c r="K23" s="472"/>
      <c r="L23" s="472"/>
      <c r="M23" s="472"/>
      <c r="N23" s="462"/>
      <c r="O23" s="521"/>
      <c r="P23" s="520"/>
      <c r="Q23" s="520"/>
      <c r="R23" s="519">
        <f>SUM(R27:R29)</f>
        <v>0</v>
      </c>
    </row>
    <row r="24" spans="2:18" ht="13.5" customHeight="1">
      <c r="B24" s="879"/>
      <c r="C24" s="470" t="s">
        <v>366</v>
      </c>
      <c r="D24" s="453"/>
      <c r="E24" s="453"/>
      <c r="F24" s="453">
        <f>D24-E24</f>
        <v>0</v>
      </c>
      <c r="G24" s="853"/>
      <c r="H24" s="849"/>
      <c r="I24" s="882"/>
      <c r="J24" s="848"/>
      <c r="K24" s="443"/>
      <c r="L24" s="443"/>
      <c r="M24" s="443"/>
      <c r="N24" s="443"/>
      <c r="O24" s="454"/>
      <c r="P24" s="454"/>
      <c r="Q24" s="454"/>
      <c r="R24" s="454"/>
    </row>
    <row r="25" spans="2:18" ht="13.5" customHeight="1">
      <c r="B25" s="879"/>
      <c r="C25" s="456" t="s">
        <v>362</v>
      </c>
      <c r="D25" s="441"/>
      <c r="E25" s="441"/>
      <c r="F25" s="441">
        <f>D25-E25</f>
        <v>0</v>
      </c>
      <c r="G25" s="853"/>
      <c r="H25" s="849"/>
      <c r="I25" s="882"/>
      <c r="J25" s="857"/>
      <c r="K25" s="441"/>
      <c r="L25" s="443"/>
      <c r="M25" s="443"/>
      <c r="N25" s="443"/>
      <c r="O25" s="454"/>
      <c r="P25" s="454"/>
      <c r="Q25" s="454"/>
      <c r="R25" s="454"/>
    </row>
    <row r="26" spans="2:18" ht="13.5" customHeight="1">
      <c r="B26" s="879"/>
      <c r="C26" s="456" t="s">
        <v>361</v>
      </c>
      <c r="D26" s="441"/>
      <c r="E26" s="441"/>
      <c r="F26" s="448">
        <f>D26-E26</f>
        <v>0</v>
      </c>
      <c r="G26" s="853"/>
      <c r="H26" s="849"/>
      <c r="I26" s="882"/>
      <c r="J26" s="857"/>
      <c r="K26" s="441"/>
      <c r="L26" s="443"/>
      <c r="M26" s="443"/>
      <c r="N26" s="443"/>
      <c r="O26" s="454"/>
      <c r="P26" s="454"/>
      <c r="Q26" s="454"/>
      <c r="R26" s="454"/>
    </row>
    <row r="27" spans="2:18" ht="13.5" customHeight="1">
      <c r="B27" s="879"/>
      <c r="C27" s="466"/>
      <c r="D27" s="443"/>
      <c r="E27" s="443"/>
      <c r="F27" s="443"/>
      <c r="G27" s="853"/>
      <c r="H27" s="849"/>
      <c r="I27" s="882"/>
      <c r="J27" s="857"/>
      <c r="K27" s="454"/>
      <c r="L27" s="441"/>
      <c r="M27" s="441"/>
      <c r="N27" s="440">
        <v>0</v>
      </c>
      <c r="O27" s="447"/>
      <c r="P27" s="430"/>
      <c r="Q27" s="430"/>
      <c r="R27" s="488">
        <f>P27+Q27</f>
        <v>0</v>
      </c>
    </row>
    <row r="28" spans="2:18" ht="13.5" customHeight="1">
      <c r="B28" s="879"/>
      <c r="C28" s="466"/>
      <c r="D28" s="443"/>
      <c r="E28" s="443"/>
      <c r="F28" s="443"/>
      <c r="G28" s="853"/>
      <c r="H28" s="849"/>
      <c r="I28" s="882"/>
      <c r="J28" s="857"/>
      <c r="K28" s="454"/>
      <c r="L28" s="442"/>
      <c r="M28" s="442"/>
      <c r="N28" s="440">
        <v>0.1</v>
      </c>
      <c r="O28" s="449"/>
      <c r="P28" s="430"/>
      <c r="Q28" s="430"/>
      <c r="R28" s="488">
        <f>P28+Q28</f>
        <v>0</v>
      </c>
    </row>
    <row r="29" spans="2:18" ht="13.5" customHeight="1" thickBot="1">
      <c r="B29" s="880"/>
      <c r="C29" s="518"/>
      <c r="D29" s="518"/>
      <c r="E29" s="518"/>
      <c r="F29" s="518"/>
      <c r="G29" s="854"/>
      <c r="H29" s="850"/>
      <c r="I29" s="883"/>
      <c r="J29" s="858"/>
      <c r="K29" s="517">
        <f>K25+K26</f>
        <v>0</v>
      </c>
      <c r="L29" s="433"/>
      <c r="M29" s="433"/>
      <c r="N29" s="464">
        <v>0.2</v>
      </c>
      <c r="O29" s="431"/>
      <c r="P29" s="431"/>
      <c r="Q29" s="431"/>
      <c r="R29" s="429">
        <f>O29+P29+Q29</f>
        <v>0</v>
      </c>
    </row>
    <row r="30" spans="2:18" ht="13.5" customHeight="1">
      <c r="B30" s="896">
        <v>5</v>
      </c>
      <c r="C30" s="516">
        <v>0.35</v>
      </c>
      <c r="D30" s="461">
        <f>D32+D33</f>
        <v>0</v>
      </c>
      <c r="E30" s="461">
        <f>E32+E33</f>
        <v>0</v>
      </c>
      <c r="F30" s="461">
        <f>D30-E30</f>
        <v>0</v>
      </c>
      <c r="G30" s="852"/>
      <c r="H30" s="852"/>
      <c r="I30" s="895">
        <v>0.35</v>
      </c>
      <c r="J30" s="515"/>
      <c r="K30" s="514"/>
      <c r="L30" s="514"/>
      <c r="M30" s="513"/>
      <c r="N30" s="512"/>
      <c r="O30" s="511"/>
      <c r="P30" s="511"/>
      <c r="Q30" s="511"/>
      <c r="R30" s="510">
        <f>SUM(R34:R37)</f>
        <v>0</v>
      </c>
    </row>
    <row r="31" spans="2:18" ht="20.25" customHeight="1">
      <c r="B31" s="857"/>
      <c r="C31" s="470" t="s">
        <v>366</v>
      </c>
      <c r="D31" s="453"/>
      <c r="E31" s="453"/>
      <c r="F31" s="453">
        <f>D31-E31</f>
        <v>0</v>
      </c>
      <c r="G31" s="853"/>
      <c r="H31" s="853"/>
      <c r="I31" s="857"/>
      <c r="J31" s="856"/>
      <c r="K31" s="507"/>
      <c r="L31" s="507"/>
      <c r="M31" s="509"/>
      <c r="N31" s="469"/>
      <c r="O31" s="506"/>
      <c r="P31" s="505"/>
      <c r="Q31" s="505"/>
      <c r="R31" s="504"/>
    </row>
    <row r="32" spans="2:18" ht="13.5" customHeight="1">
      <c r="B32" s="857"/>
      <c r="C32" s="456" t="s">
        <v>362</v>
      </c>
      <c r="D32" s="441"/>
      <c r="E32" s="441"/>
      <c r="F32" s="441">
        <f>D32-E32</f>
        <v>0</v>
      </c>
      <c r="G32" s="853"/>
      <c r="H32" s="853"/>
      <c r="I32" s="857"/>
      <c r="J32" s="857"/>
      <c r="K32" s="441"/>
      <c r="L32" s="507"/>
      <c r="M32" s="508"/>
      <c r="N32" s="469"/>
      <c r="O32" s="506"/>
      <c r="P32" s="505"/>
      <c r="Q32" s="505"/>
      <c r="R32" s="504"/>
    </row>
    <row r="33" spans="2:18" ht="13.5" customHeight="1">
      <c r="B33" s="857"/>
      <c r="C33" s="456" t="s">
        <v>361</v>
      </c>
      <c r="D33" s="441"/>
      <c r="E33" s="441"/>
      <c r="F33" s="441">
        <f>D33-E33</f>
        <v>0</v>
      </c>
      <c r="G33" s="853"/>
      <c r="H33" s="853"/>
      <c r="I33" s="857"/>
      <c r="J33" s="857"/>
      <c r="K33" s="441"/>
      <c r="L33" s="507"/>
      <c r="M33" s="507"/>
      <c r="N33" s="468"/>
      <c r="O33" s="506"/>
      <c r="P33" s="505"/>
      <c r="Q33" s="505"/>
      <c r="R33" s="504"/>
    </row>
    <row r="34" spans="2:18" ht="13.5" customHeight="1">
      <c r="B34" s="857"/>
      <c r="C34" s="503"/>
      <c r="D34" s="459"/>
      <c r="E34" s="459"/>
      <c r="F34" s="443"/>
      <c r="G34" s="853"/>
      <c r="H34" s="853"/>
      <c r="I34" s="857"/>
      <c r="J34" s="857"/>
      <c r="K34" s="445"/>
      <c r="L34" s="501"/>
      <c r="M34" s="500"/>
      <c r="N34" s="499">
        <v>0</v>
      </c>
      <c r="O34" s="498"/>
      <c r="P34" s="430"/>
      <c r="Q34" s="430"/>
      <c r="R34" s="488">
        <f>P34+Q34</f>
        <v>0</v>
      </c>
    </row>
    <row r="35" spans="2:18" ht="13.5" customHeight="1">
      <c r="B35" s="857"/>
      <c r="C35" s="503"/>
      <c r="D35" s="459"/>
      <c r="E35" s="459"/>
      <c r="F35" s="443"/>
      <c r="G35" s="853"/>
      <c r="H35" s="853"/>
      <c r="I35" s="857"/>
      <c r="J35" s="857"/>
      <c r="K35" s="445"/>
      <c r="L35" s="501"/>
      <c r="M35" s="500"/>
      <c r="N35" s="499">
        <v>0.1</v>
      </c>
      <c r="O35" s="498"/>
      <c r="P35" s="430"/>
      <c r="Q35" s="430"/>
      <c r="R35" s="488">
        <f>P35+Q35</f>
        <v>0</v>
      </c>
    </row>
    <row r="36" spans="2:18" ht="13.5" customHeight="1">
      <c r="B36" s="857"/>
      <c r="C36" s="503"/>
      <c r="D36" s="459"/>
      <c r="E36" s="459"/>
      <c r="F36" s="451"/>
      <c r="G36" s="853"/>
      <c r="H36" s="853"/>
      <c r="I36" s="857"/>
      <c r="J36" s="857"/>
      <c r="K36" s="502"/>
      <c r="L36" s="501"/>
      <c r="M36" s="500"/>
      <c r="N36" s="499">
        <v>0.2</v>
      </c>
      <c r="O36" s="498"/>
      <c r="P36" s="430"/>
      <c r="Q36" s="430"/>
      <c r="R36" s="488">
        <f>P36+Q36</f>
        <v>0</v>
      </c>
    </row>
    <row r="37" spans="2:18" ht="13.5" customHeight="1" thickBot="1">
      <c r="B37" s="858"/>
      <c r="C37" s="497"/>
      <c r="D37" s="496"/>
      <c r="E37" s="496"/>
      <c r="F37" s="496"/>
      <c r="G37" s="854"/>
      <c r="H37" s="854"/>
      <c r="I37" s="858"/>
      <c r="J37" s="858"/>
      <c r="K37" s="495">
        <f>K32+K33</f>
        <v>0</v>
      </c>
      <c r="L37" s="495"/>
      <c r="M37" s="494"/>
      <c r="N37" s="493">
        <v>0.35</v>
      </c>
      <c r="O37" s="492"/>
      <c r="P37" s="430"/>
      <c r="Q37" s="430"/>
      <c r="R37" s="491">
        <f>O37+P37+Q37</f>
        <v>0</v>
      </c>
    </row>
    <row r="38" spans="2:18" ht="13.5" customHeight="1">
      <c r="B38" s="859">
        <v>6</v>
      </c>
      <c r="C38" s="473">
        <v>0.5</v>
      </c>
      <c r="D38" s="461">
        <f>D40+D41</f>
        <v>0</v>
      </c>
      <c r="E38" s="461">
        <f>E40+E41</f>
        <v>0</v>
      </c>
      <c r="F38" s="461">
        <f>D38-E38</f>
        <v>0</v>
      </c>
      <c r="G38" s="855"/>
      <c r="H38" s="855"/>
      <c r="I38" s="861">
        <v>0.5</v>
      </c>
      <c r="J38" s="461"/>
      <c r="K38" s="451"/>
      <c r="L38" s="472"/>
      <c r="M38" s="472"/>
      <c r="N38" s="462"/>
      <c r="O38" s="490"/>
      <c r="P38" s="490"/>
      <c r="Q38" s="490"/>
      <c r="R38" s="489">
        <f>SUM(R42:R45)</f>
        <v>0</v>
      </c>
    </row>
    <row r="39" spans="2:18" ht="13.5" customHeight="1">
      <c r="B39" s="860"/>
      <c r="C39" s="470" t="s">
        <v>367</v>
      </c>
      <c r="D39" s="453"/>
      <c r="E39" s="453"/>
      <c r="F39" s="453">
        <f>D39-E39</f>
        <v>0</v>
      </c>
      <c r="G39" s="849"/>
      <c r="H39" s="849"/>
      <c r="I39" s="862"/>
      <c r="J39" s="848"/>
      <c r="K39" s="443"/>
      <c r="L39" s="443"/>
      <c r="M39" s="451"/>
      <c r="N39" s="443"/>
      <c r="O39" s="443"/>
      <c r="P39" s="443"/>
      <c r="Q39" s="443"/>
      <c r="R39" s="443"/>
    </row>
    <row r="40" spans="2:18" ht="13.5" customHeight="1">
      <c r="B40" s="860"/>
      <c r="C40" s="456" t="s">
        <v>362</v>
      </c>
      <c r="D40" s="441"/>
      <c r="E40" s="441"/>
      <c r="F40" s="441">
        <f>D40-E40</f>
        <v>0</v>
      </c>
      <c r="G40" s="849"/>
      <c r="H40" s="849"/>
      <c r="I40" s="862"/>
      <c r="J40" s="857"/>
      <c r="K40" s="441"/>
      <c r="L40" s="443"/>
      <c r="M40" s="443"/>
      <c r="N40" s="469"/>
      <c r="O40" s="439"/>
      <c r="P40" s="467"/>
      <c r="Q40" s="467"/>
      <c r="R40" s="454"/>
    </row>
    <row r="41" spans="2:18" ht="13.5" customHeight="1">
      <c r="B41" s="860"/>
      <c r="C41" s="456" t="s">
        <v>361</v>
      </c>
      <c r="D41" s="441"/>
      <c r="E41" s="441"/>
      <c r="F41" s="441">
        <f>D41-E41</f>
        <v>0</v>
      </c>
      <c r="G41" s="849"/>
      <c r="H41" s="849"/>
      <c r="I41" s="862"/>
      <c r="J41" s="857"/>
      <c r="K41" s="441"/>
      <c r="L41" s="443"/>
      <c r="M41" s="443"/>
      <c r="N41" s="469"/>
      <c r="O41" s="449"/>
      <c r="P41" s="467"/>
      <c r="Q41" s="467"/>
      <c r="R41" s="454"/>
    </row>
    <row r="42" spans="2:18" ht="13.5" customHeight="1">
      <c r="B42" s="860"/>
      <c r="C42" s="466"/>
      <c r="D42" s="443"/>
      <c r="E42" s="443"/>
      <c r="F42" s="443"/>
      <c r="G42" s="849"/>
      <c r="H42" s="849"/>
      <c r="I42" s="862"/>
      <c r="J42" s="857"/>
      <c r="K42" s="443"/>
      <c r="L42" s="441"/>
      <c r="M42" s="441"/>
      <c r="N42" s="465">
        <v>0</v>
      </c>
      <c r="O42" s="449"/>
      <c r="P42" s="430"/>
      <c r="Q42" s="430"/>
      <c r="R42" s="488">
        <f>P42+Q42</f>
        <v>0</v>
      </c>
    </row>
    <row r="43" spans="2:18">
      <c r="B43" s="860"/>
      <c r="C43" s="466"/>
      <c r="D43" s="443"/>
      <c r="E43" s="443"/>
      <c r="F43" s="443"/>
      <c r="G43" s="849"/>
      <c r="H43" s="849"/>
      <c r="I43" s="862"/>
      <c r="J43" s="857"/>
      <c r="K43" s="443"/>
      <c r="L43" s="448"/>
      <c r="M43" s="441"/>
      <c r="N43" s="450">
        <v>0.1</v>
      </c>
      <c r="O43" s="449"/>
      <c r="P43" s="430"/>
      <c r="Q43" s="430"/>
      <c r="R43" s="488">
        <f>P43+Q43</f>
        <v>0</v>
      </c>
    </row>
    <row r="44" spans="2:18" ht="13.5" customHeight="1">
      <c r="B44" s="860"/>
      <c r="C44" s="446"/>
      <c r="D44" s="445"/>
      <c r="E44" s="445"/>
      <c r="F44" s="444"/>
      <c r="G44" s="849"/>
      <c r="H44" s="849"/>
      <c r="I44" s="862"/>
      <c r="J44" s="857"/>
      <c r="K44" s="443"/>
      <c r="L44" s="441"/>
      <c r="M44" s="441"/>
      <c r="N44" s="440">
        <v>0.2</v>
      </c>
      <c r="O44" s="449"/>
      <c r="P44" s="430"/>
      <c r="Q44" s="430"/>
      <c r="R44" s="488">
        <f>P44+Q44</f>
        <v>0</v>
      </c>
    </row>
    <row r="45" spans="2:18" ht="13.5" customHeight="1" thickBot="1">
      <c r="B45" s="897"/>
      <c r="C45" s="437"/>
      <c r="D45" s="436"/>
      <c r="E45" s="436"/>
      <c r="F45" s="435"/>
      <c r="G45" s="850"/>
      <c r="H45" s="850"/>
      <c r="I45" s="894"/>
      <c r="J45" s="858"/>
      <c r="K45" s="448">
        <f>K41+K40</f>
        <v>0</v>
      </c>
      <c r="L45" s="448"/>
      <c r="M45" s="433"/>
      <c r="N45" s="465">
        <v>0.5</v>
      </c>
      <c r="O45" s="431"/>
      <c r="P45" s="430"/>
      <c r="Q45" s="430"/>
      <c r="R45" s="429">
        <f>O45+P45+Q45</f>
        <v>0</v>
      </c>
    </row>
    <row r="46" spans="2:18" ht="13.5" customHeight="1">
      <c r="B46" s="859">
        <v>7</v>
      </c>
      <c r="C46" s="487">
        <v>0.75</v>
      </c>
      <c r="D46" s="461">
        <f>D48+D49</f>
        <v>0</v>
      </c>
      <c r="E46" s="461">
        <f>E48+E49</f>
        <v>0</v>
      </c>
      <c r="F46" s="461">
        <f>D46-E46</f>
        <v>0</v>
      </c>
      <c r="G46" s="855"/>
      <c r="H46" s="855"/>
      <c r="I46" s="861">
        <v>0.75</v>
      </c>
      <c r="J46" s="486"/>
      <c r="K46" s="472"/>
      <c r="L46" s="472"/>
      <c r="M46" s="472"/>
      <c r="N46" s="485"/>
      <c r="O46" s="485"/>
      <c r="P46" s="485"/>
      <c r="Q46" s="485"/>
      <c r="R46" s="461">
        <f>SUM(R50:R55)</f>
        <v>0</v>
      </c>
    </row>
    <row r="47" spans="2:18" ht="13.5" customHeight="1">
      <c r="B47" s="860"/>
      <c r="C47" s="470" t="s">
        <v>366</v>
      </c>
      <c r="D47" s="453"/>
      <c r="E47" s="453"/>
      <c r="F47" s="453">
        <f>D47-E47</f>
        <v>0</v>
      </c>
      <c r="G47" s="849"/>
      <c r="H47" s="849"/>
      <c r="I47" s="862"/>
      <c r="J47" s="848"/>
      <c r="K47" s="443"/>
      <c r="L47" s="443"/>
      <c r="M47" s="443"/>
      <c r="N47" s="484"/>
      <c r="O47" s="484"/>
      <c r="P47" s="484"/>
      <c r="Q47" s="484"/>
      <c r="R47" s="443"/>
    </row>
    <row r="48" spans="2:18" ht="13.5" customHeight="1">
      <c r="B48" s="860"/>
      <c r="C48" s="456" t="s">
        <v>362</v>
      </c>
      <c r="D48" s="441"/>
      <c r="E48" s="441"/>
      <c r="F48" s="441">
        <f>D48-E48</f>
        <v>0</v>
      </c>
      <c r="G48" s="849"/>
      <c r="H48" s="849"/>
      <c r="I48" s="862"/>
      <c r="J48" s="849"/>
      <c r="K48" s="441"/>
      <c r="L48" s="443"/>
      <c r="M48" s="443"/>
      <c r="N48" s="484"/>
      <c r="O48" s="484"/>
      <c r="P48" s="484"/>
      <c r="Q48" s="484"/>
      <c r="R48" s="443"/>
    </row>
    <row r="49" spans="2:22" ht="13.5" customHeight="1">
      <c r="B49" s="860"/>
      <c r="C49" s="456" t="s">
        <v>361</v>
      </c>
      <c r="D49" s="441"/>
      <c r="E49" s="441"/>
      <c r="F49" s="441">
        <f>D49-E49</f>
        <v>0</v>
      </c>
      <c r="G49" s="849"/>
      <c r="H49" s="849"/>
      <c r="I49" s="862"/>
      <c r="J49" s="849"/>
      <c r="K49" s="441"/>
      <c r="L49" s="451"/>
      <c r="M49" s="451"/>
      <c r="N49" s="483"/>
      <c r="O49" s="483"/>
      <c r="P49" s="483"/>
      <c r="Q49" s="483"/>
      <c r="R49" s="451"/>
    </row>
    <row r="50" spans="2:22" ht="13.5" customHeight="1">
      <c r="B50" s="860"/>
      <c r="C50" s="479"/>
      <c r="D50" s="445"/>
      <c r="E50" s="445"/>
      <c r="F50" s="444"/>
      <c r="G50" s="849"/>
      <c r="H50" s="849"/>
      <c r="I50" s="862"/>
      <c r="J50" s="849"/>
      <c r="K50" s="451"/>
      <c r="L50" s="441"/>
      <c r="M50" s="442"/>
      <c r="N50" s="440">
        <v>0</v>
      </c>
      <c r="O50" s="482"/>
      <c r="P50" s="430"/>
      <c r="Q50" s="430"/>
      <c r="R50" s="438">
        <f>P50+Q50</f>
        <v>0</v>
      </c>
    </row>
    <row r="51" spans="2:22" ht="13.5" customHeight="1">
      <c r="B51" s="860"/>
      <c r="C51" s="479"/>
      <c r="D51" s="445"/>
      <c r="E51" s="445"/>
      <c r="F51" s="444"/>
      <c r="G51" s="849"/>
      <c r="H51" s="849"/>
      <c r="I51" s="862"/>
      <c r="J51" s="849"/>
      <c r="K51" s="459"/>
      <c r="L51" s="441"/>
      <c r="M51" s="441"/>
      <c r="N51" s="440">
        <v>0.1</v>
      </c>
      <c r="O51" s="481"/>
      <c r="P51" s="430"/>
      <c r="Q51" s="430"/>
      <c r="R51" s="438">
        <f>P51+Q51</f>
        <v>0</v>
      </c>
    </row>
    <row r="52" spans="2:22" ht="13.5" customHeight="1">
      <c r="B52" s="860"/>
      <c r="C52" s="479"/>
      <c r="D52" s="445"/>
      <c r="E52" s="445"/>
      <c r="F52" s="444"/>
      <c r="G52" s="849"/>
      <c r="H52" s="849"/>
      <c r="I52" s="862"/>
      <c r="J52" s="849"/>
      <c r="K52" s="443"/>
      <c r="L52" s="441"/>
      <c r="M52" s="480"/>
      <c r="N52" s="440">
        <v>0.2</v>
      </c>
      <c r="O52" s="447"/>
      <c r="P52" s="430"/>
      <c r="Q52" s="430"/>
      <c r="R52" s="438">
        <f>P52+Q52</f>
        <v>0</v>
      </c>
    </row>
    <row r="53" spans="2:22" ht="13.5" customHeight="1">
      <c r="B53" s="860"/>
      <c r="C53" s="479"/>
      <c r="D53" s="445"/>
      <c r="E53" s="445"/>
      <c r="F53" s="444"/>
      <c r="G53" s="849"/>
      <c r="H53" s="849"/>
      <c r="I53" s="862"/>
      <c r="J53" s="849"/>
      <c r="K53" s="443"/>
      <c r="L53" s="441"/>
      <c r="M53" s="441"/>
      <c r="N53" s="440">
        <v>0.5</v>
      </c>
      <c r="O53" s="447"/>
      <c r="P53" s="430"/>
      <c r="Q53" s="430"/>
      <c r="R53" s="438">
        <f>P53+Q53</f>
        <v>0</v>
      </c>
    </row>
    <row r="54" spans="2:22" ht="13.5" customHeight="1">
      <c r="B54" s="860"/>
      <c r="C54" s="479"/>
      <c r="D54" s="445"/>
      <c r="E54" s="445"/>
      <c r="F54" s="444"/>
      <c r="G54" s="849"/>
      <c r="H54" s="849"/>
      <c r="I54" s="862"/>
      <c r="J54" s="849"/>
      <c r="K54" s="443"/>
      <c r="L54" s="441"/>
      <c r="M54" s="478"/>
      <c r="N54" s="440">
        <v>0.7</v>
      </c>
      <c r="O54" s="449"/>
      <c r="P54" s="477"/>
      <c r="Q54" s="477"/>
      <c r="R54" s="438">
        <f>P54+Q54</f>
        <v>0</v>
      </c>
    </row>
    <row r="55" spans="2:22" ht="13.5" customHeight="1" thickBot="1">
      <c r="B55" s="897"/>
      <c r="C55" s="476"/>
      <c r="D55" s="436"/>
      <c r="E55" s="436"/>
      <c r="F55" s="435"/>
      <c r="G55" s="850"/>
      <c r="H55" s="850"/>
      <c r="I55" s="894"/>
      <c r="J55" s="850"/>
      <c r="K55" s="434">
        <f>K48+K49</f>
        <v>0</v>
      </c>
      <c r="L55" s="434"/>
      <c r="M55" s="475"/>
      <c r="N55" s="474">
        <v>0.75</v>
      </c>
      <c r="O55" s="431"/>
      <c r="P55" s="431"/>
      <c r="Q55" s="431"/>
      <c r="R55" s="429">
        <f>O55+P55+Q55</f>
        <v>0</v>
      </c>
    </row>
    <row r="56" spans="2:22" ht="13.5" customHeight="1">
      <c r="B56" s="859">
        <v>8</v>
      </c>
      <c r="C56" s="473">
        <v>1</v>
      </c>
      <c r="D56" s="461">
        <f>D59+D60</f>
        <v>0</v>
      </c>
      <c r="E56" s="461">
        <f>E59+E60</f>
        <v>0</v>
      </c>
      <c r="F56" s="441">
        <f>D56-E56</f>
        <v>0</v>
      </c>
      <c r="G56" s="855"/>
      <c r="H56" s="855"/>
      <c r="I56" s="861">
        <v>1</v>
      </c>
      <c r="J56" s="461"/>
      <c r="K56" s="472"/>
      <c r="L56" s="472"/>
      <c r="M56" s="451"/>
      <c r="N56" s="471"/>
      <c r="O56" s="471"/>
      <c r="P56" s="471"/>
      <c r="Q56" s="471"/>
      <c r="R56" s="448">
        <f>SUM(R61:R66)</f>
        <v>0</v>
      </c>
    </row>
    <row r="57" spans="2:22" ht="13.5" customHeight="1">
      <c r="B57" s="860"/>
      <c r="C57" s="470" t="s">
        <v>366</v>
      </c>
      <c r="D57" s="441"/>
      <c r="E57" s="441"/>
      <c r="F57" s="441">
        <f>D57-E57</f>
        <v>0</v>
      </c>
      <c r="G57" s="849"/>
      <c r="H57" s="849"/>
      <c r="I57" s="862"/>
      <c r="J57" s="848"/>
      <c r="K57" s="452"/>
      <c r="L57" s="451"/>
      <c r="M57" s="443"/>
      <c r="N57" s="443"/>
      <c r="O57" s="443"/>
      <c r="P57" s="443"/>
      <c r="Q57" s="443"/>
      <c r="R57" s="443"/>
    </row>
    <row r="58" spans="2:22" ht="13.5" customHeight="1">
      <c r="B58" s="860"/>
      <c r="C58" s="458" t="s">
        <v>365</v>
      </c>
      <c r="D58" s="457"/>
      <c r="E58" s="457"/>
      <c r="F58" s="441">
        <f>D58-E58</f>
        <v>0</v>
      </c>
      <c r="G58" s="849"/>
      <c r="H58" s="849"/>
      <c r="I58" s="862"/>
      <c r="J58" s="849"/>
      <c r="K58" s="452"/>
      <c r="L58" s="443"/>
      <c r="M58" s="443"/>
      <c r="N58" s="443"/>
      <c r="O58" s="451"/>
      <c r="P58" s="451"/>
      <c r="Q58" s="451"/>
      <c r="R58" s="451"/>
    </row>
    <row r="59" spans="2:22" ht="13.5" customHeight="1">
      <c r="B59" s="860"/>
      <c r="C59" s="456" t="s">
        <v>362</v>
      </c>
      <c r="D59" s="441"/>
      <c r="E59" s="441"/>
      <c r="F59" s="441">
        <f>D59-E59</f>
        <v>0</v>
      </c>
      <c r="G59" s="849"/>
      <c r="H59" s="849"/>
      <c r="I59" s="862"/>
      <c r="J59" s="849"/>
      <c r="K59" s="441"/>
      <c r="L59" s="443"/>
      <c r="M59" s="443"/>
      <c r="N59" s="469"/>
      <c r="O59" s="449"/>
      <c r="P59" s="467"/>
      <c r="Q59" s="467"/>
      <c r="R59" s="454"/>
    </row>
    <row r="60" spans="2:22" ht="15.75" customHeight="1">
      <c r="B60" s="860"/>
      <c r="C60" s="456" t="s">
        <v>361</v>
      </c>
      <c r="D60" s="441"/>
      <c r="E60" s="441"/>
      <c r="F60" s="441">
        <f>D60-E60</f>
        <v>0</v>
      </c>
      <c r="G60" s="849"/>
      <c r="H60" s="849"/>
      <c r="I60" s="862"/>
      <c r="J60" s="849"/>
      <c r="K60" s="441"/>
      <c r="L60" s="443"/>
      <c r="M60" s="443"/>
      <c r="N60" s="468"/>
      <c r="O60" s="447"/>
      <c r="P60" s="467"/>
      <c r="Q60" s="467"/>
      <c r="R60" s="454"/>
      <c r="S60" s="420"/>
      <c r="T60" s="420"/>
      <c r="U60" s="420"/>
      <c r="V60" s="420"/>
    </row>
    <row r="61" spans="2:22">
      <c r="B61" s="860"/>
      <c r="C61" s="466"/>
      <c r="D61" s="443"/>
      <c r="E61" s="443"/>
      <c r="F61" s="443"/>
      <c r="G61" s="849"/>
      <c r="H61" s="849"/>
      <c r="I61" s="862"/>
      <c r="J61" s="849"/>
      <c r="K61" s="443"/>
      <c r="L61" s="441"/>
      <c r="M61" s="441"/>
      <c r="N61" s="450">
        <v>0</v>
      </c>
      <c r="O61" s="447"/>
      <c r="P61" s="430"/>
      <c r="Q61" s="430"/>
      <c r="R61" s="438">
        <f>P61+Q61</f>
        <v>0</v>
      </c>
      <c r="S61" s="420"/>
      <c r="T61" s="420"/>
      <c r="U61" s="420"/>
      <c r="V61" s="420"/>
    </row>
    <row r="62" spans="2:22">
      <c r="B62" s="860"/>
      <c r="C62" s="466"/>
      <c r="D62" s="443"/>
      <c r="E62" s="443"/>
      <c r="F62" s="443"/>
      <c r="G62" s="849"/>
      <c r="H62" s="849"/>
      <c r="I62" s="862"/>
      <c r="J62" s="849"/>
      <c r="K62" s="443"/>
      <c r="L62" s="448"/>
      <c r="M62" s="441"/>
      <c r="N62" s="440">
        <v>0.1</v>
      </c>
      <c r="O62" s="447"/>
      <c r="P62" s="430"/>
      <c r="Q62" s="430"/>
      <c r="R62" s="438">
        <f>P62+Q62</f>
        <v>0</v>
      </c>
    </row>
    <row r="63" spans="2:22" ht="15.75" customHeight="1">
      <c r="B63" s="860"/>
      <c r="C63" s="446"/>
      <c r="D63" s="445"/>
      <c r="E63" s="445"/>
      <c r="F63" s="444"/>
      <c r="G63" s="849"/>
      <c r="H63" s="849"/>
      <c r="I63" s="862"/>
      <c r="J63" s="849"/>
      <c r="K63" s="451"/>
      <c r="L63" s="441"/>
      <c r="M63" s="441"/>
      <c r="N63" s="440">
        <v>0.2</v>
      </c>
      <c r="O63" s="447"/>
      <c r="P63" s="430"/>
      <c r="Q63" s="430"/>
      <c r="R63" s="438">
        <f>P63+Q63</f>
        <v>0</v>
      </c>
    </row>
    <row r="64" spans="2:22">
      <c r="B64" s="860"/>
      <c r="C64" s="446"/>
      <c r="D64" s="445"/>
      <c r="E64" s="445"/>
      <c r="F64" s="444"/>
      <c r="G64" s="849"/>
      <c r="H64" s="849"/>
      <c r="I64" s="862"/>
      <c r="J64" s="849"/>
      <c r="K64" s="443"/>
      <c r="L64" s="441"/>
      <c r="M64" s="441"/>
      <c r="N64" s="465">
        <v>0.5</v>
      </c>
      <c r="O64" s="447"/>
      <c r="P64" s="430"/>
      <c r="Q64" s="430"/>
      <c r="R64" s="438">
        <f>P64+Q64</f>
        <v>0</v>
      </c>
    </row>
    <row r="65" spans="2:18">
      <c r="B65" s="860"/>
      <c r="C65" s="446"/>
      <c r="D65" s="445"/>
      <c r="E65" s="445"/>
      <c r="F65" s="444"/>
      <c r="G65" s="849"/>
      <c r="H65" s="849"/>
      <c r="I65" s="862"/>
      <c r="J65" s="849"/>
      <c r="K65" s="452"/>
      <c r="L65" s="453"/>
      <c r="M65" s="453"/>
      <c r="N65" s="440">
        <v>0.7</v>
      </c>
      <c r="O65" s="439"/>
      <c r="P65" s="430"/>
      <c r="Q65" s="430"/>
      <c r="R65" s="438">
        <f>P65+Q65</f>
        <v>0</v>
      </c>
    </row>
    <row r="66" spans="2:18" ht="15" thickBot="1">
      <c r="B66" s="897"/>
      <c r="C66" s="437"/>
      <c r="D66" s="436"/>
      <c r="E66" s="436"/>
      <c r="F66" s="435"/>
      <c r="G66" s="850"/>
      <c r="H66" s="850"/>
      <c r="I66" s="894"/>
      <c r="J66" s="850"/>
      <c r="K66" s="434">
        <f>K59+K60</f>
        <v>0</v>
      </c>
      <c r="L66" s="434"/>
      <c r="M66" s="434"/>
      <c r="N66" s="464">
        <v>1</v>
      </c>
      <c r="O66" s="431"/>
      <c r="P66" s="430"/>
      <c r="Q66" s="430"/>
      <c r="R66" s="429">
        <f>O66+P66+Q66</f>
        <v>0</v>
      </c>
    </row>
    <row r="67" spans="2:18">
      <c r="B67" s="859">
        <v>9</v>
      </c>
      <c r="C67" s="463">
        <v>1.5</v>
      </c>
      <c r="D67" s="461">
        <f>D70+D71</f>
        <v>0</v>
      </c>
      <c r="E67" s="461">
        <f>E70+E71</f>
        <v>0</v>
      </c>
      <c r="F67" s="441">
        <f>D67-E67</f>
        <v>0</v>
      </c>
      <c r="G67" s="855"/>
      <c r="H67" s="855"/>
      <c r="I67" s="861">
        <v>1.5</v>
      </c>
      <c r="J67" s="461"/>
      <c r="K67" s="451"/>
      <c r="L67" s="451"/>
      <c r="M67" s="451"/>
      <c r="N67" s="462"/>
      <c r="O67" s="462"/>
      <c r="P67" s="462"/>
      <c r="Q67" s="462"/>
      <c r="R67" s="461">
        <f>SUM(R72:R78)</f>
        <v>0</v>
      </c>
    </row>
    <row r="68" spans="2:18">
      <c r="B68" s="860"/>
      <c r="C68" s="460" t="s">
        <v>364</v>
      </c>
      <c r="D68" s="442"/>
      <c r="E68" s="448"/>
      <c r="F68" s="441">
        <f>D68-E68</f>
        <v>0</v>
      </c>
      <c r="G68" s="849"/>
      <c r="H68" s="849"/>
      <c r="I68" s="862"/>
      <c r="J68" s="848"/>
      <c r="K68" s="443"/>
      <c r="L68" s="459"/>
      <c r="M68" s="443"/>
      <c r="N68" s="443"/>
      <c r="O68" s="443"/>
      <c r="P68" s="451"/>
      <c r="Q68" s="443"/>
      <c r="R68" s="451"/>
    </row>
    <row r="69" spans="2:18">
      <c r="B69" s="860"/>
      <c r="C69" s="458" t="s">
        <v>363</v>
      </c>
      <c r="D69" s="457"/>
      <c r="E69" s="457"/>
      <c r="F69" s="441">
        <f>D69-E69</f>
        <v>0</v>
      </c>
      <c r="G69" s="849"/>
      <c r="H69" s="849"/>
      <c r="I69" s="862"/>
      <c r="J69" s="849"/>
      <c r="K69" s="443"/>
      <c r="L69" s="443"/>
      <c r="M69" s="443"/>
      <c r="N69" s="443"/>
      <c r="O69" s="454"/>
      <c r="P69" s="454"/>
      <c r="Q69" s="454"/>
      <c r="R69" s="454"/>
    </row>
    <row r="70" spans="2:18">
      <c r="B70" s="860"/>
      <c r="C70" s="456" t="s">
        <v>362</v>
      </c>
      <c r="D70" s="441"/>
      <c r="E70" s="441"/>
      <c r="F70" s="441">
        <f>D70-E70</f>
        <v>0</v>
      </c>
      <c r="G70" s="849"/>
      <c r="H70" s="849"/>
      <c r="I70" s="862"/>
      <c r="J70" s="849"/>
      <c r="K70" s="441"/>
      <c r="L70" s="443"/>
      <c r="M70" s="452"/>
      <c r="N70" s="443"/>
      <c r="O70" s="454"/>
      <c r="P70" s="454"/>
      <c r="Q70" s="454"/>
      <c r="R70" s="454"/>
    </row>
    <row r="71" spans="2:18">
      <c r="B71" s="860"/>
      <c r="C71" s="456" t="s">
        <v>361</v>
      </c>
      <c r="D71" s="441"/>
      <c r="E71" s="441"/>
      <c r="F71" s="441">
        <f>D71-E71</f>
        <v>0</v>
      </c>
      <c r="G71" s="849"/>
      <c r="H71" s="849"/>
      <c r="I71" s="862"/>
      <c r="J71" s="849"/>
      <c r="K71" s="441"/>
      <c r="L71" s="443"/>
      <c r="M71" s="452"/>
      <c r="N71" s="451"/>
      <c r="O71" s="455"/>
      <c r="P71" s="454"/>
      <c r="Q71" s="455"/>
      <c r="R71" s="454"/>
    </row>
    <row r="72" spans="2:18">
      <c r="B72" s="860"/>
      <c r="C72" s="446"/>
      <c r="D72" s="445"/>
      <c r="E72" s="445"/>
      <c r="F72" s="444"/>
      <c r="G72" s="849"/>
      <c r="H72" s="849"/>
      <c r="I72" s="862"/>
      <c r="J72" s="849"/>
      <c r="K72" s="443"/>
      <c r="L72" s="448"/>
      <c r="M72" s="453"/>
      <c r="N72" s="450">
        <v>0</v>
      </c>
      <c r="O72" s="449"/>
      <c r="P72" s="430"/>
      <c r="Q72" s="430"/>
      <c r="R72" s="438">
        <f t="shared" ref="R72:R77" si="1">P72+Q72</f>
        <v>0</v>
      </c>
    </row>
    <row r="73" spans="2:18">
      <c r="B73" s="860"/>
      <c r="C73" s="446"/>
      <c r="D73" s="445"/>
      <c r="E73" s="445"/>
      <c r="F73" s="444"/>
      <c r="G73" s="849"/>
      <c r="H73" s="849"/>
      <c r="I73" s="862"/>
      <c r="J73" s="849"/>
      <c r="K73" s="452"/>
      <c r="L73" s="442"/>
      <c r="M73" s="448"/>
      <c r="N73" s="450">
        <v>0.1</v>
      </c>
      <c r="O73" s="449"/>
      <c r="P73" s="430"/>
      <c r="Q73" s="430"/>
      <c r="R73" s="438">
        <f t="shared" si="1"/>
        <v>0</v>
      </c>
    </row>
    <row r="74" spans="2:18">
      <c r="B74" s="860"/>
      <c r="C74" s="446"/>
      <c r="D74" s="445"/>
      <c r="E74" s="445"/>
      <c r="F74" s="444"/>
      <c r="G74" s="849"/>
      <c r="H74" s="849"/>
      <c r="I74" s="862"/>
      <c r="J74" s="849"/>
      <c r="K74" s="451"/>
      <c r="L74" s="441"/>
      <c r="M74" s="441"/>
      <c r="N74" s="450">
        <v>0.2</v>
      </c>
      <c r="O74" s="449"/>
      <c r="P74" s="430"/>
      <c r="Q74" s="430"/>
      <c r="R74" s="438">
        <f t="shared" si="1"/>
        <v>0</v>
      </c>
    </row>
    <row r="75" spans="2:18">
      <c r="B75" s="860"/>
      <c r="C75" s="446"/>
      <c r="D75" s="445"/>
      <c r="E75" s="445"/>
      <c r="F75" s="444"/>
      <c r="G75" s="849"/>
      <c r="H75" s="849"/>
      <c r="I75" s="862"/>
      <c r="J75" s="849"/>
      <c r="K75" s="443"/>
      <c r="L75" s="441"/>
      <c r="M75" s="441"/>
      <c r="N75" s="440">
        <v>0.5</v>
      </c>
      <c r="O75" s="447"/>
      <c r="P75" s="430"/>
      <c r="Q75" s="430"/>
      <c r="R75" s="438">
        <f t="shared" si="1"/>
        <v>0</v>
      </c>
    </row>
    <row r="76" spans="2:18">
      <c r="B76" s="860"/>
      <c r="C76" s="446"/>
      <c r="D76" s="445"/>
      <c r="E76" s="445"/>
      <c r="F76" s="444"/>
      <c r="G76" s="849"/>
      <c r="H76" s="849"/>
      <c r="I76" s="862"/>
      <c r="J76" s="849"/>
      <c r="K76" s="443"/>
      <c r="L76" s="448"/>
      <c r="M76" s="441"/>
      <c r="N76" s="440">
        <v>0.7</v>
      </c>
      <c r="O76" s="447"/>
      <c r="P76" s="430"/>
      <c r="Q76" s="430"/>
      <c r="R76" s="438">
        <f t="shared" si="1"/>
        <v>0</v>
      </c>
    </row>
    <row r="77" spans="2:18">
      <c r="B77" s="860"/>
      <c r="C77" s="446"/>
      <c r="D77" s="445"/>
      <c r="E77" s="445"/>
      <c r="F77" s="444"/>
      <c r="G77" s="849"/>
      <c r="H77" s="849"/>
      <c r="I77" s="862"/>
      <c r="J77" s="849"/>
      <c r="K77" s="443"/>
      <c r="L77" s="442"/>
      <c r="M77" s="441"/>
      <c r="N77" s="440">
        <v>1</v>
      </c>
      <c r="O77" s="439"/>
      <c r="P77" s="430"/>
      <c r="Q77" s="430"/>
      <c r="R77" s="438">
        <f t="shared" si="1"/>
        <v>0</v>
      </c>
    </row>
    <row r="78" spans="2:18" ht="15" thickBot="1">
      <c r="B78" s="897"/>
      <c r="C78" s="437"/>
      <c r="D78" s="436"/>
      <c r="E78" s="436"/>
      <c r="F78" s="435"/>
      <c r="G78" s="850"/>
      <c r="H78" s="850"/>
      <c r="I78" s="894"/>
      <c r="J78" s="850"/>
      <c r="K78" s="434">
        <f>K70+K71</f>
        <v>0</v>
      </c>
      <c r="L78" s="433"/>
      <c r="M78" s="433"/>
      <c r="N78" s="432">
        <v>1.5</v>
      </c>
      <c r="O78" s="431"/>
      <c r="P78" s="430"/>
      <c r="Q78" s="430"/>
      <c r="R78" s="429">
        <f>O78+P78+Q78</f>
        <v>0</v>
      </c>
    </row>
    <row r="79" spans="2:18" ht="15.75" thickBot="1">
      <c r="B79" s="428" t="s">
        <v>2</v>
      </c>
      <c r="C79" s="891" t="s">
        <v>404</v>
      </c>
      <c r="D79" s="892"/>
      <c r="E79" s="892"/>
      <c r="F79" s="892"/>
      <c r="G79" s="892"/>
      <c r="H79" s="892"/>
      <c r="I79" s="893"/>
      <c r="J79" s="427">
        <f>J18+J23+J30+J38+J46+J56+J67</f>
        <v>0</v>
      </c>
      <c r="K79" s="427">
        <f>K18+K29+K37+K45+K55+K66+K78</f>
        <v>0</v>
      </c>
      <c r="L79" s="425">
        <f>L27+L28+L29+L34+L35+L36+L37+L42+L43+L44+L45+L50+L51+L52+L53+L54+L55+L61+L62+L63+L64+L65+L66+L72+L73+L74+L75+L76+L77+L78</f>
        <v>0</v>
      </c>
      <c r="M79" s="425">
        <f>M27+M28+M29+M34+M35+M36+M37+M42+M43+M44+M45+M50+M51+M52+M53+M54+M55+M61+M62+M63+M64+M65+M66+M72+M73+M74+M75+M76+M77+M78</f>
        <v>0</v>
      </c>
      <c r="N79" s="426"/>
      <c r="O79" s="425">
        <f>O18+O29+O37+O45+O55+O66+O78</f>
        <v>0</v>
      </c>
      <c r="P79" s="425">
        <f>P27+P28+P29+P34+P35+P36+P37+P42+P43+P44+P45+P50+P51+P52+P53+P54+P55+P61+P62+P63+P64+P65+P66+P72+P73+P74+P75+P77+P78+P76</f>
        <v>0</v>
      </c>
      <c r="Q79" s="425">
        <f>Q27+Q28+Q29+Q34+Q35+Q36+Q37+Q42+Q43+Q44+Q45+Q50+Q51+Q52+Q53+Q54+Q55+Q61+Q62+Q63+Q64+Q65+Q66+Q72+Q73+Q74+Q75+Q77+Q78+Q76</f>
        <v>0</v>
      </c>
      <c r="R79" s="424">
        <f>R18+R23+R30+R38+R46+R56+R67</f>
        <v>0</v>
      </c>
    </row>
    <row r="80" spans="2:18">
      <c r="B80" s="421"/>
      <c r="C80" s="304"/>
      <c r="D80" s="423"/>
      <c r="E80" s="421"/>
      <c r="F80" s="421"/>
      <c r="G80" s="421"/>
      <c r="H80" s="421"/>
      <c r="I80" s="421"/>
      <c r="J80" s="421"/>
      <c r="K80" s="422"/>
      <c r="L80" s="421"/>
      <c r="M80" s="421"/>
      <c r="N80" s="421"/>
      <c r="O80" s="421"/>
      <c r="P80" s="421"/>
      <c r="Q80" s="421"/>
      <c r="R80" s="421"/>
    </row>
    <row r="81" spans="2:18">
      <c r="B81" s="417"/>
      <c r="C81" s="419" t="s">
        <v>205</v>
      </c>
      <c r="D81" s="417"/>
      <c r="E81" s="417"/>
      <c r="F81" s="417"/>
      <c r="G81" s="417"/>
      <c r="H81" s="417"/>
      <c r="I81" s="417"/>
      <c r="J81" s="417"/>
      <c r="K81" s="418"/>
      <c r="L81" s="417"/>
      <c r="M81" s="417"/>
      <c r="N81" s="417"/>
      <c r="O81" s="417"/>
      <c r="P81" s="417"/>
      <c r="Q81" s="417"/>
      <c r="R81" s="417"/>
    </row>
    <row r="82" spans="2:18" ht="14.25" customHeight="1">
      <c r="B82" s="417"/>
      <c r="C82" s="890" t="s">
        <v>359</v>
      </c>
      <c r="D82" s="890"/>
      <c r="E82" s="890"/>
      <c r="F82" s="890"/>
      <c r="G82" s="890"/>
      <c r="H82" s="890"/>
      <c r="I82" s="890"/>
      <c r="J82" s="890"/>
      <c r="K82" s="890"/>
      <c r="L82" s="890"/>
      <c r="M82" s="890"/>
      <c r="N82" s="890"/>
      <c r="O82" s="890"/>
      <c r="P82" s="890"/>
      <c r="Q82" s="890"/>
      <c r="R82" s="890"/>
    </row>
    <row r="83" spans="2:18" ht="14.25" customHeight="1">
      <c r="B83" s="417"/>
      <c r="C83" s="851" t="s">
        <v>358</v>
      </c>
      <c r="D83" s="851"/>
      <c r="E83" s="851"/>
      <c r="F83" s="851"/>
      <c r="G83" s="851"/>
      <c r="H83" s="851"/>
      <c r="I83" s="851"/>
      <c r="J83" s="851"/>
      <c r="K83" s="851"/>
      <c r="L83" s="851"/>
      <c r="M83" s="851"/>
      <c r="N83" s="851"/>
      <c r="O83" s="851"/>
      <c r="P83" s="851"/>
      <c r="Q83" s="851"/>
      <c r="R83" s="851"/>
    </row>
    <row r="84" spans="2:18">
      <c r="B84" s="417"/>
      <c r="C84" s="417"/>
      <c r="D84" s="417"/>
      <c r="E84" s="417"/>
      <c r="F84" s="417"/>
      <c r="G84" s="417"/>
      <c r="H84" s="417"/>
      <c r="I84" s="417"/>
      <c r="J84" s="417"/>
      <c r="K84" s="418"/>
      <c r="L84" s="417"/>
      <c r="M84" s="417"/>
      <c r="N84" s="417"/>
      <c r="O84" s="417"/>
      <c r="P84" s="417"/>
      <c r="Q84" s="417"/>
      <c r="R84" s="417"/>
    </row>
    <row r="85" spans="2:18">
      <c r="B85" s="417"/>
      <c r="C85" s="417"/>
      <c r="D85" s="417"/>
      <c r="E85" s="417"/>
      <c r="F85" s="417"/>
      <c r="G85" s="417"/>
      <c r="H85" s="417"/>
      <c r="I85" s="417"/>
      <c r="J85" s="417"/>
      <c r="K85" s="418"/>
      <c r="L85" s="417"/>
      <c r="M85" s="417"/>
      <c r="N85" s="417"/>
      <c r="O85" s="417"/>
      <c r="P85" s="417"/>
      <c r="Q85" s="417"/>
      <c r="R85" s="417"/>
    </row>
    <row r="86" spans="2:18">
      <c r="B86" s="417"/>
      <c r="C86" s="417"/>
      <c r="D86" s="417"/>
      <c r="E86" s="417"/>
      <c r="F86" s="417"/>
      <c r="G86" s="417"/>
      <c r="H86" s="417"/>
      <c r="I86" s="417"/>
      <c r="J86" s="417"/>
      <c r="K86" s="418"/>
      <c r="L86" s="417"/>
      <c r="M86" s="417"/>
      <c r="N86" s="417"/>
      <c r="O86" s="417"/>
      <c r="P86" s="417"/>
      <c r="Q86" s="417"/>
      <c r="R86" s="417"/>
    </row>
    <row r="87" spans="2:18">
      <c r="B87" s="417"/>
      <c r="C87" s="417"/>
      <c r="D87" s="417"/>
      <c r="E87" s="417"/>
      <c r="F87" s="417"/>
      <c r="G87" s="417"/>
      <c r="H87" s="417"/>
      <c r="I87" s="417"/>
      <c r="J87" s="417"/>
      <c r="K87" s="418"/>
      <c r="L87" s="417"/>
      <c r="M87" s="417"/>
      <c r="N87" s="417"/>
      <c r="O87" s="417"/>
      <c r="P87" s="417"/>
      <c r="Q87" s="417"/>
      <c r="R87" s="417"/>
    </row>
    <row r="88" spans="2:18">
      <c r="B88" s="417"/>
      <c r="C88" s="417"/>
      <c r="D88" s="417"/>
      <c r="E88" s="417"/>
      <c r="F88" s="417"/>
      <c r="G88" s="417"/>
      <c r="H88" s="417"/>
      <c r="I88" s="417"/>
      <c r="J88" s="417"/>
      <c r="K88" s="418"/>
      <c r="L88" s="417"/>
      <c r="M88" s="417"/>
      <c r="N88" s="417"/>
      <c r="O88" s="417"/>
      <c r="P88" s="417"/>
      <c r="Q88" s="417"/>
      <c r="R88" s="417"/>
    </row>
    <row r="89" spans="2:18">
      <c r="B89" s="417"/>
      <c r="C89" s="417"/>
      <c r="D89" s="417"/>
      <c r="E89" s="417"/>
      <c r="F89" s="417"/>
      <c r="G89" s="417"/>
      <c r="H89" s="417"/>
      <c r="I89" s="417"/>
      <c r="J89" s="417"/>
      <c r="K89" s="418"/>
      <c r="L89" s="417"/>
      <c r="M89" s="417"/>
      <c r="N89" s="417"/>
      <c r="O89" s="417"/>
      <c r="P89" s="417"/>
      <c r="Q89" s="417"/>
      <c r="R89" s="417"/>
    </row>
    <row r="90" spans="2:18">
      <c r="B90" s="417"/>
      <c r="C90" s="417"/>
      <c r="D90" s="417"/>
      <c r="E90" s="417"/>
      <c r="F90" s="417"/>
      <c r="G90" s="417"/>
      <c r="H90" s="417"/>
      <c r="I90" s="417"/>
      <c r="J90" s="417"/>
      <c r="K90" s="418"/>
      <c r="L90" s="417"/>
      <c r="M90" s="417"/>
      <c r="N90" s="417"/>
      <c r="O90" s="417"/>
      <c r="P90" s="417"/>
      <c r="Q90" s="417"/>
      <c r="R90" s="417"/>
    </row>
    <row r="91" spans="2:18">
      <c r="B91" s="417"/>
      <c r="C91" s="417"/>
      <c r="D91" s="417"/>
      <c r="E91" s="417"/>
      <c r="F91" s="417"/>
      <c r="G91" s="417"/>
      <c r="H91" s="417"/>
      <c r="I91" s="417"/>
      <c r="J91" s="417"/>
      <c r="K91" s="418"/>
      <c r="L91" s="417"/>
      <c r="M91" s="417"/>
      <c r="N91" s="417"/>
      <c r="O91" s="417"/>
      <c r="P91" s="417"/>
      <c r="Q91" s="417"/>
      <c r="R91" s="417"/>
    </row>
    <row r="92" spans="2:18">
      <c r="B92" s="417"/>
      <c r="C92" s="417"/>
      <c r="D92" s="417"/>
      <c r="E92" s="417"/>
      <c r="F92" s="417"/>
      <c r="G92" s="417"/>
      <c r="H92" s="417"/>
      <c r="I92" s="417"/>
      <c r="J92" s="417"/>
      <c r="K92" s="418"/>
      <c r="L92" s="417"/>
      <c r="M92" s="417"/>
      <c r="N92" s="417"/>
      <c r="O92" s="417"/>
      <c r="P92" s="417"/>
      <c r="Q92" s="417"/>
      <c r="R92" s="417"/>
    </row>
    <row r="93" spans="2:18">
      <c r="B93" s="417"/>
      <c r="C93" s="417"/>
      <c r="D93" s="417"/>
      <c r="E93" s="417"/>
      <c r="F93" s="417"/>
      <c r="G93" s="417"/>
      <c r="H93" s="417"/>
      <c r="I93" s="417"/>
      <c r="J93" s="417"/>
      <c r="K93" s="418"/>
      <c r="L93" s="417"/>
      <c r="M93" s="417"/>
      <c r="N93" s="417"/>
      <c r="O93" s="417"/>
      <c r="P93" s="417"/>
      <c r="Q93" s="417"/>
      <c r="R93" s="417"/>
    </row>
    <row r="94" spans="2:18">
      <c r="B94" s="417"/>
      <c r="C94" s="417"/>
      <c r="D94" s="417"/>
      <c r="E94" s="417"/>
      <c r="F94" s="417"/>
      <c r="G94" s="417"/>
      <c r="H94" s="417"/>
      <c r="I94" s="417"/>
      <c r="J94" s="417"/>
      <c r="K94" s="418"/>
      <c r="L94" s="417"/>
      <c r="M94" s="417"/>
      <c r="N94" s="417"/>
      <c r="O94" s="417"/>
      <c r="P94" s="417"/>
      <c r="Q94" s="417"/>
      <c r="R94" s="417"/>
    </row>
    <row r="95" spans="2:18">
      <c r="B95" s="417"/>
      <c r="C95" s="417"/>
      <c r="D95" s="417"/>
      <c r="E95" s="417"/>
      <c r="F95" s="417"/>
      <c r="G95" s="417"/>
      <c r="H95" s="417"/>
      <c r="I95" s="417"/>
      <c r="J95" s="417"/>
      <c r="K95" s="418"/>
      <c r="L95" s="417"/>
      <c r="M95" s="417"/>
      <c r="N95" s="417"/>
      <c r="O95" s="417"/>
      <c r="P95" s="417"/>
      <c r="Q95" s="417"/>
      <c r="R95" s="417"/>
    </row>
    <row r="96" spans="2:18">
      <c r="B96" s="417"/>
      <c r="C96" s="417"/>
      <c r="D96" s="417"/>
      <c r="E96" s="417"/>
      <c r="F96" s="417"/>
      <c r="G96" s="417"/>
      <c r="H96" s="417"/>
      <c r="I96" s="417"/>
      <c r="J96" s="417"/>
      <c r="K96" s="418"/>
      <c r="L96" s="417"/>
      <c r="M96" s="417"/>
      <c r="N96" s="417"/>
      <c r="O96" s="417"/>
      <c r="P96" s="417"/>
      <c r="Q96" s="417"/>
      <c r="R96" s="417"/>
    </row>
    <row r="97" spans="2:18">
      <c r="B97" s="417"/>
      <c r="C97" s="417"/>
      <c r="D97" s="417"/>
      <c r="E97" s="417"/>
      <c r="F97" s="417"/>
      <c r="G97" s="417"/>
      <c r="H97" s="417"/>
      <c r="I97" s="417"/>
      <c r="J97" s="417"/>
      <c r="K97" s="418"/>
      <c r="L97" s="417"/>
      <c r="M97" s="417"/>
      <c r="N97" s="417"/>
      <c r="O97" s="417"/>
      <c r="P97" s="417"/>
      <c r="Q97" s="417"/>
      <c r="R97" s="417"/>
    </row>
    <row r="98" spans="2:18">
      <c r="B98" s="417"/>
      <c r="C98" s="417"/>
      <c r="D98" s="417"/>
      <c r="E98" s="417"/>
      <c r="F98" s="417"/>
      <c r="G98" s="417"/>
      <c r="H98" s="417"/>
      <c r="I98" s="417"/>
      <c r="J98" s="417"/>
      <c r="K98" s="418"/>
      <c r="L98" s="417"/>
      <c r="M98" s="417"/>
      <c r="N98" s="417"/>
      <c r="O98" s="417"/>
      <c r="P98" s="417"/>
      <c r="Q98" s="417"/>
      <c r="R98" s="417"/>
    </row>
    <row r="99" spans="2:18">
      <c r="B99" s="417"/>
      <c r="C99" s="417"/>
      <c r="D99" s="417"/>
      <c r="E99" s="417"/>
      <c r="F99" s="417"/>
      <c r="G99" s="417"/>
      <c r="H99" s="417"/>
      <c r="I99" s="417"/>
      <c r="J99" s="417"/>
      <c r="K99" s="418"/>
      <c r="L99" s="417"/>
      <c r="M99" s="417"/>
      <c r="N99" s="417"/>
      <c r="O99" s="417"/>
      <c r="P99" s="417"/>
      <c r="Q99" s="417"/>
      <c r="R99" s="417"/>
    </row>
    <row r="100" spans="2:18">
      <c r="B100" s="417"/>
      <c r="C100" s="417"/>
      <c r="D100" s="417"/>
      <c r="E100" s="417"/>
      <c r="F100" s="417"/>
      <c r="G100" s="417"/>
      <c r="H100" s="417"/>
      <c r="I100" s="417"/>
      <c r="J100" s="417"/>
      <c r="K100" s="418"/>
      <c r="L100" s="417"/>
      <c r="M100" s="417"/>
      <c r="N100" s="417"/>
      <c r="O100" s="417"/>
      <c r="P100" s="417"/>
      <c r="Q100" s="417"/>
      <c r="R100" s="417"/>
    </row>
    <row r="101" spans="2:18">
      <c r="B101" s="417"/>
      <c r="C101" s="417"/>
      <c r="D101" s="417"/>
      <c r="E101" s="417"/>
      <c r="F101" s="417"/>
      <c r="G101" s="417"/>
      <c r="H101" s="417"/>
      <c r="I101" s="417"/>
      <c r="J101" s="417"/>
      <c r="K101" s="418"/>
      <c r="L101" s="417"/>
      <c r="M101" s="417"/>
      <c r="N101" s="417"/>
      <c r="O101" s="417"/>
      <c r="P101" s="417"/>
      <c r="Q101" s="417"/>
      <c r="R101" s="417"/>
    </row>
  </sheetData>
  <mergeCells count="64">
    <mergeCell ref="B7:B8"/>
    <mergeCell ref="C7:C8"/>
    <mergeCell ref="D7:D8"/>
    <mergeCell ref="H7:H8"/>
    <mergeCell ref="B1:C1"/>
    <mergeCell ref="B2:R2"/>
    <mergeCell ref="B3:R3"/>
    <mergeCell ref="B4:R4"/>
    <mergeCell ref="B5:R5"/>
    <mergeCell ref="E6:R6"/>
    <mergeCell ref="K7:K8"/>
    <mergeCell ref="G10:G12"/>
    <mergeCell ref="H10:H11"/>
    <mergeCell ref="E7:E8"/>
    <mergeCell ref="F7:F8"/>
    <mergeCell ref="G7:G8"/>
    <mergeCell ref="I7:I8"/>
    <mergeCell ref="J7:J8"/>
    <mergeCell ref="O7:R7"/>
    <mergeCell ref="L7:M7"/>
    <mergeCell ref="N7:N8"/>
    <mergeCell ref="B46:B55"/>
    <mergeCell ref="G46:G55"/>
    <mergeCell ref="H46:H55"/>
    <mergeCell ref="I46:I55"/>
    <mergeCell ref="J47:J55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</mergeCells>
  <printOptions horizontalCentered="1"/>
  <pageMargins left="0.34" right="0.18" top="0.38" bottom="0.22" header="0.17" footer="0.17"/>
  <pageSetup paperSize="9" scale="40" orientation="landscape" horizontalDpi="4294967292" r:id="rId1"/>
  <headerFooter alignWithMargins="0">
    <oddHeader xml:space="preserve">&amp;L&amp;"Tahoma,Regular"&amp;10Bank/Savings House_________________________&amp;R&amp;"Tahoma,Regular"&amp;10APKR - MRB and MO Form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A10" zoomScale="70" zoomScaleNormal="70" workbookViewId="0">
      <selection activeCell="C29" sqref="C29"/>
    </sheetView>
  </sheetViews>
  <sheetFormatPr defaultColWidth="8" defaultRowHeight="14.25"/>
  <cols>
    <col min="1" max="1" width="1.7109375" style="415" customWidth="1"/>
    <col min="2" max="2" width="6.28515625" style="415" customWidth="1"/>
    <col min="3" max="3" width="72.140625" style="415" customWidth="1"/>
    <col min="4" max="4" width="20.85546875" style="415" customWidth="1"/>
    <col min="5" max="5" width="13.7109375" style="415" customWidth="1"/>
    <col min="6" max="6" width="12.7109375" style="415" customWidth="1"/>
    <col min="7" max="7" width="16" style="415" customWidth="1"/>
    <col min="8" max="8" width="17.140625" style="415" customWidth="1"/>
    <col min="9" max="9" width="10.5703125" style="415" customWidth="1"/>
    <col min="10" max="10" width="37.28515625" style="415" customWidth="1"/>
    <col min="11" max="11" width="19.42578125" style="416" customWidth="1"/>
    <col min="12" max="12" width="25.5703125" style="415" customWidth="1"/>
    <col min="13" max="13" width="23.28515625" style="415" customWidth="1"/>
    <col min="14" max="14" width="10.5703125" style="415" customWidth="1"/>
    <col min="15" max="15" width="16.28515625" style="415" customWidth="1"/>
    <col min="16" max="16" width="15.5703125" style="415" customWidth="1"/>
    <col min="17" max="17" width="19" style="415" customWidth="1"/>
    <col min="18" max="18" width="20.140625" style="415" customWidth="1"/>
    <col min="19" max="16384" width="8" style="415"/>
  </cols>
  <sheetData>
    <row r="1" spans="2:18">
      <c r="B1" s="868"/>
      <c r="C1" s="868"/>
    </row>
    <row r="2" spans="2:18">
      <c r="B2" s="872" t="s">
        <v>34</v>
      </c>
      <c r="C2" s="872"/>
      <c r="D2" s="872"/>
      <c r="E2" s="872"/>
      <c r="F2" s="872"/>
      <c r="G2" s="872"/>
      <c r="H2" s="872"/>
      <c r="I2" s="872"/>
      <c r="J2" s="872"/>
      <c r="K2" s="872"/>
      <c r="L2" s="872"/>
      <c r="M2" s="872"/>
      <c r="N2" s="872"/>
      <c r="O2" s="872"/>
      <c r="P2" s="872"/>
      <c r="Q2" s="872"/>
      <c r="R2" s="872"/>
    </row>
    <row r="3" spans="2:18">
      <c r="B3" s="871" t="s">
        <v>399</v>
      </c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</row>
    <row r="4" spans="2:18">
      <c r="B4" s="871" t="s">
        <v>407</v>
      </c>
      <c r="C4" s="871"/>
      <c r="D4" s="871"/>
      <c r="E4" s="871"/>
      <c r="F4" s="871"/>
      <c r="G4" s="871"/>
      <c r="H4" s="871"/>
      <c r="I4" s="871"/>
      <c r="J4" s="871"/>
      <c r="K4" s="871"/>
      <c r="L4" s="871"/>
      <c r="M4" s="871"/>
      <c r="N4" s="871"/>
      <c r="O4" s="871"/>
      <c r="P4" s="871"/>
      <c r="Q4" s="871"/>
      <c r="R4" s="871"/>
    </row>
    <row r="5" spans="2:18">
      <c r="B5" s="871" t="s">
        <v>397</v>
      </c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  <c r="R5" s="871"/>
    </row>
    <row r="6" spans="2:18" ht="15" customHeight="1" thickBot="1">
      <c r="E6" s="864" t="s">
        <v>37</v>
      </c>
      <c r="F6" s="864"/>
      <c r="G6" s="864"/>
      <c r="H6" s="864"/>
      <c r="I6" s="864"/>
      <c r="J6" s="864"/>
      <c r="K6" s="864"/>
      <c r="L6" s="864"/>
      <c r="M6" s="864"/>
      <c r="N6" s="864"/>
      <c r="O6" s="864"/>
      <c r="P6" s="864"/>
      <c r="Q6" s="864"/>
      <c r="R6" s="864"/>
    </row>
    <row r="7" spans="2:18" ht="47.25" customHeight="1" thickBot="1">
      <c r="B7" s="865" t="s">
        <v>54</v>
      </c>
      <c r="C7" s="898" t="s">
        <v>39</v>
      </c>
      <c r="D7" s="865" t="s">
        <v>396</v>
      </c>
      <c r="E7" s="865" t="s">
        <v>395</v>
      </c>
      <c r="F7" s="865" t="s">
        <v>394</v>
      </c>
      <c r="G7" s="865" t="s">
        <v>393</v>
      </c>
      <c r="H7" s="865" t="s">
        <v>392</v>
      </c>
      <c r="I7" s="865" t="s">
        <v>40</v>
      </c>
      <c r="J7" s="865" t="s">
        <v>391</v>
      </c>
      <c r="K7" s="873" t="s">
        <v>390</v>
      </c>
      <c r="L7" s="866" t="s">
        <v>389</v>
      </c>
      <c r="M7" s="867"/>
      <c r="N7" s="865" t="s">
        <v>40</v>
      </c>
      <c r="O7" s="875" t="s">
        <v>388</v>
      </c>
      <c r="P7" s="876"/>
      <c r="Q7" s="876"/>
      <c r="R7" s="877"/>
    </row>
    <row r="8" spans="2:18" ht="118.5" customHeight="1" thickBot="1">
      <c r="B8" s="869"/>
      <c r="C8" s="899"/>
      <c r="D8" s="870"/>
      <c r="E8" s="870"/>
      <c r="F8" s="858"/>
      <c r="G8" s="858"/>
      <c r="H8" s="858"/>
      <c r="I8" s="870"/>
      <c r="J8" s="870"/>
      <c r="K8" s="874"/>
      <c r="L8" s="530" t="s">
        <v>387</v>
      </c>
      <c r="M8" s="530" t="s">
        <v>386</v>
      </c>
      <c r="N8" s="870"/>
      <c r="O8" s="489" t="s">
        <v>385</v>
      </c>
      <c r="P8" s="542" t="s">
        <v>384</v>
      </c>
      <c r="Q8" s="542" t="s">
        <v>383</v>
      </c>
      <c r="R8" s="542" t="s">
        <v>382</v>
      </c>
    </row>
    <row r="9" spans="2:18" s="541" customFormat="1" ht="14.25" customHeight="1" thickBot="1">
      <c r="B9" s="542">
        <v>1</v>
      </c>
      <c r="C9" s="544">
        <v>2</v>
      </c>
      <c r="D9" s="544">
        <v>3</v>
      </c>
      <c r="E9" s="530">
        <v>4</v>
      </c>
      <c r="F9" s="542" t="s">
        <v>9</v>
      </c>
      <c r="G9" s="542">
        <v>6</v>
      </c>
      <c r="H9" s="542" t="s">
        <v>381</v>
      </c>
      <c r="I9" s="542">
        <v>8</v>
      </c>
      <c r="J9" s="542">
        <v>9</v>
      </c>
      <c r="K9" s="434">
        <v>10</v>
      </c>
      <c r="L9" s="542">
        <v>11</v>
      </c>
      <c r="M9" s="542">
        <v>12</v>
      </c>
      <c r="N9" s="542">
        <v>13</v>
      </c>
      <c r="O9" s="543">
        <v>14</v>
      </c>
      <c r="P9" s="434">
        <v>15</v>
      </c>
      <c r="Q9" s="434">
        <v>16</v>
      </c>
      <c r="R9" s="542" t="s">
        <v>380</v>
      </c>
    </row>
    <row r="10" spans="2:18" ht="39.75" customHeight="1">
      <c r="B10" s="539" t="s">
        <v>0</v>
      </c>
      <c r="C10" s="540" t="s">
        <v>379</v>
      </c>
      <c r="D10" s="461">
        <f>D12+D11</f>
        <v>0</v>
      </c>
      <c r="E10" s="539">
        <f>E11+E12</f>
        <v>0</v>
      </c>
      <c r="F10" s="539">
        <f t="shared" ref="F10:F16" si="0">D10-E10</f>
        <v>0</v>
      </c>
      <c r="G10" s="855"/>
      <c r="H10" s="855"/>
      <c r="I10" s="538"/>
      <c r="J10" s="538"/>
      <c r="K10" s="538"/>
      <c r="L10" s="538"/>
      <c r="M10" s="538"/>
      <c r="N10" s="538"/>
      <c r="O10" s="538"/>
      <c r="P10" s="538"/>
      <c r="Q10" s="538"/>
      <c r="R10" s="538"/>
    </row>
    <row r="11" spans="2:18" ht="14.25" customHeight="1">
      <c r="B11" s="532">
        <v>1</v>
      </c>
      <c r="C11" s="537" t="s">
        <v>378</v>
      </c>
      <c r="D11" s="441"/>
      <c r="E11" s="532"/>
      <c r="F11" s="532">
        <f t="shared" si="0"/>
        <v>0</v>
      </c>
      <c r="G11" s="849"/>
      <c r="H11" s="863"/>
      <c r="I11" s="451"/>
      <c r="J11" s="451"/>
      <c r="K11" s="451"/>
      <c r="L11" s="451"/>
      <c r="M11" s="451"/>
      <c r="N11" s="451"/>
      <c r="O11" s="451"/>
      <c r="P11" s="451"/>
      <c r="Q11" s="451"/>
      <c r="R11" s="451"/>
    </row>
    <row r="12" spans="2:18" ht="14.25" customHeight="1">
      <c r="B12" s="532">
        <v>2</v>
      </c>
      <c r="C12" s="537" t="s">
        <v>377</v>
      </c>
      <c r="D12" s="536">
        <f>D13+D14+D15+D16</f>
        <v>0</v>
      </c>
      <c r="E12" s="532">
        <f>E13+E14+E15+E16</f>
        <v>0</v>
      </c>
      <c r="F12" s="532">
        <f t="shared" si="0"/>
        <v>0</v>
      </c>
      <c r="G12" s="863"/>
      <c r="H12" s="532">
        <f>H13+H14+H15+H16</f>
        <v>0</v>
      </c>
      <c r="I12" s="451"/>
      <c r="J12" s="451"/>
      <c r="K12" s="451"/>
      <c r="L12" s="451"/>
      <c r="M12" s="451"/>
      <c r="N12" s="451"/>
      <c r="O12" s="451"/>
      <c r="P12" s="451"/>
      <c r="Q12" s="451"/>
      <c r="R12" s="451"/>
    </row>
    <row r="13" spans="2:18" ht="14.25" customHeight="1">
      <c r="B13" s="535" t="s">
        <v>376</v>
      </c>
      <c r="C13" s="533" t="s">
        <v>375</v>
      </c>
      <c r="D13" s="440"/>
      <c r="E13" s="532"/>
      <c r="F13" s="532">
        <f t="shared" si="0"/>
        <v>0</v>
      </c>
      <c r="G13" s="440">
        <v>0</v>
      </c>
      <c r="H13" s="441">
        <f>F13*G13</f>
        <v>0</v>
      </c>
      <c r="I13" s="451"/>
      <c r="J13" s="451"/>
      <c r="K13" s="451"/>
      <c r="L13" s="451"/>
      <c r="M13" s="451"/>
      <c r="N13" s="451"/>
      <c r="O13" s="451"/>
      <c r="P13" s="451"/>
      <c r="Q13" s="451"/>
      <c r="R13" s="451"/>
    </row>
    <row r="14" spans="2:18" ht="14.25" customHeight="1">
      <c r="B14" s="535" t="s">
        <v>374</v>
      </c>
      <c r="C14" s="533" t="s">
        <v>373</v>
      </c>
      <c r="D14" s="440"/>
      <c r="E14" s="532"/>
      <c r="F14" s="532">
        <f t="shared" si="0"/>
        <v>0</v>
      </c>
      <c r="G14" s="440">
        <v>0.2</v>
      </c>
      <c r="H14" s="441">
        <f>F14*G14</f>
        <v>0</v>
      </c>
      <c r="I14" s="451"/>
      <c r="J14" s="451"/>
      <c r="K14" s="451"/>
      <c r="L14" s="451"/>
      <c r="M14" s="451"/>
      <c r="N14" s="451"/>
      <c r="O14" s="451"/>
      <c r="P14" s="451"/>
      <c r="Q14" s="451"/>
      <c r="R14" s="451"/>
    </row>
    <row r="15" spans="2:18" ht="14.25" customHeight="1">
      <c r="B15" s="535" t="s">
        <v>372</v>
      </c>
      <c r="C15" s="533" t="s">
        <v>371</v>
      </c>
      <c r="D15" s="440"/>
      <c r="E15" s="532"/>
      <c r="F15" s="532">
        <f t="shared" si="0"/>
        <v>0</v>
      </c>
      <c r="G15" s="440">
        <v>0.5</v>
      </c>
      <c r="H15" s="441">
        <f>F15*G15</f>
        <v>0</v>
      </c>
      <c r="I15" s="451"/>
      <c r="J15" s="451"/>
      <c r="K15" s="451"/>
      <c r="L15" s="451"/>
      <c r="M15" s="451"/>
      <c r="N15" s="451"/>
      <c r="O15" s="451"/>
      <c r="P15" s="451"/>
      <c r="Q15" s="451"/>
      <c r="R15" s="451"/>
    </row>
    <row r="16" spans="2:18" ht="14.25" customHeight="1" thickBot="1">
      <c r="B16" s="534" t="s">
        <v>370</v>
      </c>
      <c r="C16" s="533" t="s">
        <v>369</v>
      </c>
      <c r="D16" s="440"/>
      <c r="E16" s="532"/>
      <c r="F16" s="532">
        <f t="shared" si="0"/>
        <v>0</v>
      </c>
      <c r="G16" s="440">
        <v>1</v>
      </c>
      <c r="H16" s="531">
        <f>F16*G16</f>
        <v>0</v>
      </c>
      <c r="I16" s="452"/>
      <c r="J16" s="452"/>
      <c r="K16" s="452"/>
      <c r="L16" s="452"/>
      <c r="M16" s="452"/>
      <c r="N16" s="452"/>
      <c r="O16" s="452"/>
      <c r="P16" s="452"/>
      <c r="Q16" s="452"/>
      <c r="R16" s="452"/>
    </row>
    <row r="17" spans="2:18" ht="35.25" customHeight="1" thickBot="1">
      <c r="B17" s="530" t="s">
        <v>1</v>
      </c>
      <c r="C17" s="529" t="s">
        <v>368</v>
      </c>
      <c r="D17" s="528"/>
      <c r="E17" s="527"/>
      <c r="F17" s="527"/>
      <c r="G17" s="527"/>
      <c r="H17" s="527"/>
      <c r="I17" s="527"/>
      <c r="J17" s="527"/>
      <c r="K17" s="527"/>
      <c r="L17" s="527"/>
      <c r="M17" s="527"/>
      <c r="N17" s="527"/>
      <c r="O17" s="527"/>
      <c r="P17" s="527"/>
      <c r="Q17" s="527"/>
      <c r="R17" s="527"/>
    </row>
    <row r="18" spans="2:18" ht="13.5" customHeight="1">
      <c r="B18" s="859">
        <v>3</v>
      </c>
      <c r="C18" s="473">
        <v>0</v>
      </c>
      <c r="D18" s="461">
        <f>D20+D21</f>
        <v>0</v>
      </c>
      <c r="E18" s="461">
        <f>E20+E21</f>
        <v>0</v>
      </c>
      <c r="F18" s="461">
        <f>D18-E18</f>
        <v>0</v>
      </c>
      <c r="G18" s="852"/>
      <c r="H18" s="855"/>
      <c r="I18" s="861">
        <v>0</v>
      </c>
      <c r="J18" s="461"/>
      <c r="K18" s="526">
        <f>F18</f>
        <v>0</v>
      </c>
      <c r="L18" s="855"/>
      <c r="M18" s="855"/>
      <c r="N18" s="887"/>
      <c r="O18" s="525"/>
      <c r="P18" s="884"/>
      <c r="Q18" s="884"/>
      <c r="R18" s="441">
        <f>O18</f>
        <v>0</v>
      </c>
    </row>
    <row r="19" spans="2:18" ht="13.5" customHeight="1">
      <c r="B19" s="860"/>
      <c r="C19" s="470" t="s">
        <v>367</v>
      </c>
      <c r="D19" s="453"/>
      <c r="E19" s="453"/>
      <c r="F19" s="453">
        <f>D19-E19</f>
        <v>0</v>
      </c>
      <c r="G19" s="853"/>
      <c r="H19" s="849"/>
      <c r="I19" s="862"/>
      <c r="J19" s="459"/>
      <c r="K19" s="524"/>
      <c r="L19" s="849"/>
      <c r="M19" s="849"/>
      <c r="N19" s="888"/>
      <c r="O19" s="524"/>
      <c r="P19" s="885"/>
      <c r="Q19" s="885"/>
      <c r="R19" s="848"/>
    </row>
    <row r="20" spans="2:18" ht="13.5" customHeight="1">
      <c r="B20" s="860"/>
      <c r="C20" s="456" t="s">
        <v>362</v>
      </c>
      <c r="D20" s="441"/>
      <c r="E20" s="441"/>
      <c r="F20" s="441">
        <f>D20-E20</f>
        <v>0</v>
      </c>
      <c r="G20" s="853"/>
      <c r="H20" s="849"/>
      <c r="I20" s="862"/>
      <c r="J20" s="451"/>
      <c r="K20" s="524"/>
      <c r="L20" s="849"/>
      <c r="M20" s="849"/>
      <c r="N20" s="888"/>
      <c r="O20" s="524"/>
      <c r="P20" s="885"/>
      <c r="Q20" s="885"/>
      <c r="R20" s="849"/>
    </row>
    <row r="21" spans="2:18" ht="14.25" customHeight="1">
      <c r="B21" s="860"/>
      <c r="C21" s="456" t="s">
        <v>361</v>
      </c>
      <c r="D21" s="441"/>
      <c r="E21" s="441"/>
      <c r="F21" s="448">
        <f>D21-E21</f>
        <v>0</v>
      </c>
      <c r="G21" s="853"/>
      <c r="H21" s="849"/>
      <c r="I21" s="862"/>
      <c r="J21" s="451"/>
      <c r="K21" s="524"/>
      <c r="L21" s="849"/>
      <c r="M21" s="849"/>
      <c r="N21" s="888"/>
      <c r="O21" s="524"/>
      <c r="P21" s="885"/>
      <c r="Q21" s="885"/>
      <c r="R21" s="849"/>
    </row>
    <row r="22" spans="2:18" ht="13.5" customHeight="1" thickBot="1">
      <c r="B22" s="860"/>
      <c r="C22" s="523"/>
      <c r="D22" s="451"/>
      <c r="E22" s="451"/>
      <c r="F22" s="496"/>
      <c r="G22" s="854"/>
      <c r="H22" s="850"/>
      <c r="I22" s="862"/>
      <c r="J22" s="451"/>
      <c r="K22" s="522"/>
      <c r="L22" s="850"/>
      <c r="M22" s="850"/>
      <c r="N22" s="889"/>
      <c r="O22" s="522"/>
      <c r="P22" s="886"/>
      <c r="Q22" s="886"/>
      <c r="R22" s="850"/>
    </row>
    <row r="23" spans="2:18" ht="13.5" customHeight="1">
      <c r="B23" s="878">
        <v>4</v>
      </c>
      <c r="C23" s="473">
        <v>0.2</v>
      </c>
      <c r="D23" s="461">
        <f>D25+D26</f>
        <v>0</v>
      </c>
      <c r="E23" s="461">
        <f>E25+E26</f>
        <v>0</v>
      </c>
      <c r="F23" s="461">
        <f>D23-E23</f>
        <v>0</v>
      </c>
      <c r="G23" s="852"/>
      <c r="H23" s="855"/>
      <c r="I23" s="881">
        <v>0.2</v>
      </c>
      <c r="J23" s="461"/>
      <c r="K23" s="472"/>
      <c r="L23" s="472"/>
      <c r="M23" s="472"/>
      <c r="N23" s="462"/>
      <c r="O23" s="521"/>
      <c r="P23" s="520"/>
      <c r="Q23" s="520"/>
      <c r="R23" s="519">
        <f>SUM(R27:R29)</f>
        <v>0</v>
      </c>
    </row>
    <row r="24" spans="2:18" ht="13.5" customHeight="1">
      <c r="B24" s="879"/>
      <c r="C24" s="470" t="s">
        <v>366</v>
      </c>
      <c r="D24" s="453"/>
      <c r="E24" s="453"/>
      <c r="F24" s="453">
        <f>D24-E24</f>
        <v>0</v>
      </c>
      <c r="G24" s="853"/>
      <c r="H24" s="849"/>
      <c r="I24" s="882"/>
      <c r="J24" s="848"/>
      <c r="K24" s="443"/>
      <c r="L24" s="443"/>
      <c r="M24" s="443"/>
      <c r="N24" s="443"/>
      <c r="O24" s="454"/>
      <c r="P24" s="454"/>
      <c r="Q24" s="454"/>
      <c r="R24" s="454"/>
    </row>
    <row r="25" spans="2:18" ht="13.5" customHeight="1">
      <c r="B25" s="879"/>
      <c r="C25" s="456" t="s">
        <v>362</v>
      </c>
      <c r="D25" s="441"/>
      <c r="E25" s="441"/>
      <c r="F25" s="441">
        <f>D25-E25</f>
        <v>0</v>
      </c>
      <c r="G25" s="853"/>
      <c r="H25" s="849"/>
      <c r="I25" s="882"/>
      <c r="J25" s="857"/>
      <c r="K25" s="441"/>
      <c r="L25" s="443"/>
      <c r="M25" s="443"/>
      <c r="N25" s="443"/>
      <c r="O25" s="454"/>
      <c r="P25" s="454"/>
      <c r="Q25" s="454"/>
      <c r="R25" s="454"/>
    </row>
    <row r="26" spans="2:18" ht="13.5" customHeight="1">
      <c r="B26" s="879"/>
      <c r="C26" s="456" t="s">
        <v>361</v>
      </c>
      <c r="D26" s="441"/>
      <c r="E26" s="441"/>
      <c r="F26" s="448">
        <f>D26-E26</f>
        <v>0</v>
      </c>
      <c r="G26" s="853"/>
      <c r="H26" s="849"/>
      <c r="I26" s="882"/>
      <c r="J26" s="857"/>
      <c r="K26" s="441"/>
      <c r="L26" s="443"/>
      <c r="M26" s="443"/>
      <c r="N26" s="443"/>
      <c r="O26" s="454"/>
      <c r="P26" s="454"/>
      <c r="Q26" s="454"/>
      <c r="R26" s="454"/>
    </row>
    <row r="27" spans="2:18" ht="13.5" customHeight="1">
      <c r="B27" s="879"/>
      <c r="C27" s="466"/>
      <c r="D27" s="443"/>
      <c r="E27" s="443"/>
      <c r="F27" s="443"/>
      <c r="G27" s="853"/>
      <c r="H27" s="849"/>
      <c r="I27" s="882"/>
      <c r="J27" s="857"/>
      <c r="K27" s="454"/>
      <c r="L27" s="441"/>
      <c r="M27" s="441"/>
      <c r="N27" s="440">
        <v>0</v>
      </c>
      <c r="O27" s="447"/>
      <c r="P27" s="430"/>
      <c r="Q27" s="430"/>
      <c r="R27" s="488">
        <f>P27+Q27</f>
        <v>0</v>
      </c>
    </row>
    <row r="28" spans="2:18" ht="13.5" customHeight="1">
      <c r="B28" s="879"/>
      <c r="C28" s="466"/>
      <c r="D28" s="443"/>
      <c r="E28" s="443"/>
      <c r="F28" s="443"/>
      <c r="G28" s="853"/>
      <c r="H28" s="849"/>
      <c r="I28" s="882"/>
      <c r="J28" s="857"/>
      <c r="K28" s="454"/>
      <c r="L28" s="442"/>
      <c r="M28" s="442"/>
      <c r="N28" s="440">
        <v>0.1</v>
      </c>
      <c r="O28" s="449"/>
      <c r="P28" s="430"/>
      <c r="Q28" s="430"/>
      <c r="R28" s="488">
        <f>P28+Q28</f>
        <v>0</v>
      </c>
    </row>
    <row r="29" spans="2:18" ht="13.5" customHeight="1" thickBot="1">
      <c r="B29" s="880"/>
      <c r="C29" s="518"/>
      <c r="D29" s="518"/>
      <c r="E29" s="518"/>
      <c r="F29" s="518"/>
      <c r="G29" s="854"/>
      <c r="H29" s="850"/>
      <c r="I29" s="883"/>
      <c r="J29" s="858"/>
      <c r="K29" s="517">
        <f>K25+K26</f>
        <v>0</v>
      </c>
      <c r="L29" s="433"/>
      <c r="M29" s="433"/>
      <c r="N29" s="464">
        <v>0.2</v>
      </c>
      <c r="O29" s="431"/>
      <c r="P29" s="431"/>
      <c r="Q29" s="431"/>
      <c r="R29" s="429">
        <f>O29+P29+Q29</f>
        <v>0</v>
      </c>
    </row>
    <row r="30" spans="2:18" ht="13.5" customHeight="1">
      <c r="B30" s="896">
        <v>5</v>
      </c>
      <c r="C30" s="516">
        <v>0.35</v>
      </c>
      <c r="D30" s="461">
        <f>D32+D33</f>
        <v>0</v>
      </c>
      <c r="E30" s="461">
        <f>E32+E33</f>
        <v>0</v>
      </c>
      <c r="F30" s="461">
        <f>D30-E30</f>
        <v>0</v>
      </c>
      <c r="G30" s="852"/>
      <c r="H30" s="852"/>
      <c r="I30" s="895">
        <v>0.35</v>
      </c>
      <c r="J30" s="515"/>
      <c r="K30" s="514"/>
      <c r="L30" s="514"/>
      <c r="M30" s="513"/>
      <c r="N30" s="512"/>
      <c r="O30" s="511"/>
      <c r="P30" s="511"/>
      <c r="Q30" s="511"/>
      <c r="R30" s="510">
        <f>SUM(R34:R37)</f>
        <v>0</v>
      </c>
    </row>
    <row r="31" spans="2:18" ht="20.25" customHeight="1">
      <c r="B31" s="857"/>
      <c r="C31" s="470" t="s">
        <v>366</v>
      </c>
      <c r="D31" s="453"/>
      <c r="E31" s="453"/>
      <c r="F31" s="453">
        <f>D31-E31</f>
        <v>0</v>
      </c>
      <c r="G31" s="853"/>
      <c r="H31" s="853"/>
      <c r="I31" s="857"/>
      <c r="J31" s="856"/>
      <c r="K31" s="507"/>
      <c r="L31" s="507"/>
      <c r="M31" s="509"/>
      <c r="N31" s="469"/>
      <c r="O31" s="506"/>
      <c r="P31" s="505"/>
      <c r="Q31" s="505"/>
      <c r="R31" s="504"/>
    </row>
    <row r="32" spans="2:18" ht="13.5" customHeight="1">
      <c r="B32" s="857"/>
      <c r="C32" s="456" t="s">
        <v>362</v>
      </c>
      <c r="D32" s="441"/>
      <c r="E32" s="441"/>
      <c r="F32" s="441">
        <f>D32-E32</f>
        <v>0</v>
      </c>
      <c r="G32" s="853"/>
      <c r="H32" s="853"/>
      <c r="I32" s="857"/>
      <c r="J32" s="857"/>
      <c r="K32" s="441"/>
      <c r="L32" s="507"/>
      <c r="M32" s="508"/>
      <c r="N32" s="469"/>
      <c r="O32" s="506"/>
      <c r="P32" s="505"/>
      <c r="Q32" s="505"/>
      <c r="R32" s="504"/>
    </row>
    <row r="33" spans="2:18" ht="13.5" customHeight="1">
      <c r="B33" s="857"/>
      <c r="C33" s="456" t="s">
        <v>361</v>
      </c>
      <c r="D33" s="441"/>
      <c r="E33" s="441"/>
      <c r="F33" s="441">
        <f>D33-E33</f>
        <v>0</v>
      </c>
      <c r="G33" s="853"/>
      <c r="H33" s="853"/>
      <c r="I33" s="857"/>
      <c r="J33" s="857"/>
      <c r="K33" s="441"/>
      <c r="L33" s="507"/>
      <c r="M33" s="507"/>
      <c r="N33" s="468"/>
      <c r="O33" s="506"/>
      <c r="P33" s="505"/>
      <c r="Q33" s="505"/>
      <c r="R33" s="504"/>
    </row>
    <row r="34" spans="2:18" ht="13.5" customHeight="1">
      <c r="B34" s="857"/>
      <c r="C34" s="503"/>
      <c r="D34" s="459"/>
      <c r="E34" s="459"/>
      <c r="F34" s="443"/>
      <c r="G34" s="853"/>
      <c r="H34" s="853"/>
      <c r="I34" s="857"/>
      <c r="J34" s="857"/>
      <c r="K34" s="445"/>
      <c r="L34" s="501"/>
      <c r="M34" s="500"/>
      <c r="N34" s="499">
        <v>0</v>
      </c>
      <c r="O34" s="498"/>
      <c r="P34" s="430"/>
      <c r="Q34" s="430"/>
      <c r="R34" s="488">
        <f>P34+Q34</f>
        <v>0</v>
      </c>
    </row>
    <row r="35" spans="2:18" ht="13.5" customHeight="1">
      <c r="B35" s="857"/>
      <c r="C35" s="503"/>
      <c r="D35" s="459"/>
      <c r="E35" s="459"/>
      <c r="F35" s="443"/>
      <c r="G35" s="853"/>
      <c r="H35" s="853"/>
      <c r="I35" s="857"/>
      <c r="J35" s="857"/>
      <c r="K35" s="445"/>
      <c r="L35" s="501"/>
      <c r="M35" s="500"/>
      <c r="N35" s="499">
        <v>0.1</v>
      </c>
      <c r="O35" s="498"/>
      <c r="P35" s="430"/>
      <c r="Q35" s="430"/>
      <c r="R35" s="488">
        <f>P35+Q35</f>
        <v>0</v>
      </c>
    </row>
    <row r="36" spans="2:18" ht="13.5" customHeight="1">
      <c r="B36" s="857"/>
      <c r="C36" s="503"/>
      <c r="D36" s="459"/>
      <c r="E36" s="459"/>
      <c r="F36" s="451"/>
      <c r="G36" s="853"/>
      <c r="H36" s="853"/>
      <c r="I36" s="857"/>
      <c r="J36" s="857"/>
      <c r="K36" s="502"/>
      <c r="L36" s="501"/>
      <c r="M36" s="500"/>
      <c r="N36" s="499">
        <v>0.2</v>
      </c>
      <c r="O36" s="498"/>
      <c r="P36" s="430"/>
      <c r="Q36" s="430"/>
      <c r="R36" s="488">
        <f>P36+Q36</f>
        <v>0</v>
      </c>
    </row>
    <row r="37" spans="2:18" ht="13.5" customHeight="1" thickBot="1">
      <c r="B37" s="858"/>
      <c r="C37" s="497"/>
      <c r="D37" s="496"/>
      <c r="E37" s="496"/>
      <c r="F37" s="496"/>
      <c r="G37" s="854"/>
      <c r="H37" s="854"/>
      <c r="I37" s="858"/>
      <c r="J37" s="858"/>
      <c r="K37" s="495">
        <f>K32+K33</f>
        <v>0</v>
      </c>
      <c r="L37" s="495"/>
      <c r="M37" s="494"/>
      <c r="N37" s="493">
        <v>0.35</v>
      </c>
      <c r="O37" s="492"/>
      <c r="P37" s="430"/>
      <c r="Q37" s="430"/>
      <c r="R37" s="491">
        <f>O37+P37+Q37</f>
        <v>0</v>
      </c>
    </row>
    <row r="38" spans="2:18" ht="13.5" customHeight="1">
      <c r="B38" s="859">
        <v>6</v>
      </c>
      <c r="C38" s="473">
        <v>0.5</v>
      </c>
      <c r="D38" s="461">
        <f>D40+D41</f>
        <v>0</v>
      </c>
      <c r="E38" s="461">
        <f>E40+E41</f>
        <v>0</v>
      </c>
      <c r="F38" s="461">
        <f>D38-E38</f>
        <v>0</v>
      </c>
      <c r="G38" s="855"/>
      <c r="H38" s="855"/>
      <c r="I38" s="861">
        <v>0.5</v>
      </c>
      <c r="J38" s="461"/>
      <c r="K38" s="451"/>
      <c r="L38" s="472"/>
      <c r="M38" s="472"/>
      <c r="N38" s="462"/>
      <c r="O38" s="490"/>
      <c r="P38" s="490"/>
      <c r="Q38" s="490"/>
      <c r="R38" s="489">
        <f>SUM(R42:R45)</f>
        <v>0</v>
      </c>
    </row>
    <row r="39" spans="2:18" ht="13.5" customHeight="1">
      <c r="B39" s="860"/>
      <c r="C39" s="470" t="s">
        <v>367</v>
      </c>
      <c r="D39" s="453"/>
      <c r="E39" s="453"/>
      <c r="F39" s="453">
        <f>D39-E39</f>
        <v>0</v>
      </c>
      <c r="G39" s="849"/>
      <c r="H39" s="849"/>
      <c r="I39" s="862"/>
      <c r="J39" s="848"/>
      <c r="K39" s="443"/>
      <c r="L39" s="443"/>
      <c r="M39" s="451"/>
      <c r="N39" s="443"/>
      <c r="O39" s="443"/>
      <c r="P39" s="443"/>
      <c r="Q39" s="443"/>
      <c r="R39" s="443"/>
    </row>
    <row r="40" spans="2:18" ht="13.5" customHeight="1">
      <c r="B40" s="860"/>
      <c r="C40" s="456" t="s">
        <v>362</v>
      </c>
      <c r="D40" s="441"/>
      <c r="E40" s="441"/>
      <c r="F40" s="441">
        <f>D40-E40</f>
        <v>0</v>
      </c>
      <c r="G40" s="849"/>
      <c r="H40" s="849"/>
      <c r="I40" s="862"/>
      <c r="J40" s="857"/>
      <c r="K40" s="441"/>
      <c r="L40" s="443"/>
      <c r="M40" s="443"/>
      <c r="N40" s="469"/>
      <c r="O40" s="439"/>
      <c r="P40" s="467"/>
      <c r="Q40" s="467"/>
      <c r="R40" s="454"/>
    </row>
    <row r="41" spans="2:18" ht="13.5" customHeight="1">
      <c r="B41" s="860"/>
      <c r="C41" s="456" t="s">
        <v>361</v>
      </c>
      <c r="D41" s="441"/>
      <c r="E41" s="441"/>
      <c r="F41" s="441">
        <f>D41-E41</f>
        <v>0</v>
      </c>
      <c r="G41" s="849"/>
      <c r="H41" s="849"/>
      <c r="I41" s="862"/>
      <c r="J41" s="857"/>
      <c r="K41" s="441"/>
      <c r="L41" s="443"/>
      <c r="M41" s="443"/>
      <c r="N41" s="469"/>
      <c r="O41" s="449"/>
      <c r="P41" s="467"/>
      <c r="Q41" s="467"/>
      <c r="R41" s="454"/>
    </row>
    <row r="42" spans="2:18" ht="13.5" customHeight="1">
      <c r="B42" s="860"/>
      <c r="C42" s="466"/>
      <c r="D42" s="443"/>
      <c r="E42" s="443"/>
      <c r="F42" s="443"/>
      <c r="G42" s="849"/>
      <c r="H42" s="849"/>
      <c r="I42" s="862"/>
      <c r="J42" s="857"/>
      <c r="K42" s="443"/>
      <c r="L42" s="441"/>
      <c r="M42" s="441"/>
      <c r="N42" s="465">
        <v>0</v>
      </c>
      <c r="O42" s="449"/>
      <c r="P42" s="430"/>
      <c r="Q42" s="430"/>
      <c r="R42" s="488">
        <f>P42+Q42</f>
        <v>0</v>
      </c>
    </row>
    <row r="43" spans="2:18">
      <c r="B43" s="860"/>
      <c r="C43" s="466"/>
      <c r="D43" s="443"/>
      <c r="E43" s="443"/>
      <c r="F43" s="443"/>
      <c r="G43" s="849"/>
      <c r="H43" s="849"/>
      <c r="I43" s="862"/>
      <c r="J43" s="857"/>
      <c r="K43" s="443"/>
      <c r="L43" s="448"/>
      <c r="M43" s="441"/>
      <c r="N43" s="450">
        <v>0.1</v>
      </c>
      <c r="O43" s="449"/>
      <c r="P43" s="430"/>
      <c r="Q43" s="430"/>
      <c r="R43" s="488">
        <f>P43+Q43</f>
        <v>0</v>
      </c>
    </row>
    <row r="44" spans="2:18" ht="13.5" customHeight="1">
      <c r="B44" s="860"/>
      <c r="C44" s="446"/>
      <c r="D44" s="445"/>
      <c r="E44" s="445"/>
      <c r="F44" s="444"/>
      <c r="G44" s="849"/>
      <c r="H44" s="849"/>
      <c r="I44" s="862"/>
      <c r="J44" s="857"/>
      <c r="K44" s="443"/>
      <c r="L44" s="441"/>
      <c r="M44" s="441"/>
      <c r="N44" s="440">
        <v>0.2</v>
      </c>
      <c r="O44" s="449"/>
      <c r="P44" s="430"/>
      <c r="Q44" s="430"/>
      <c r="R44" s="488">
        <f>P44+Q44</f>
        <v>0</v>
      </c>
    </row>
    <row r="45" spans="2:18" ht="13.5" customHeight="1" thickBot="1">
      <c r="B45" s="897"/>
      <c r="C45" s="437"/>
      <c r="D45" s="436"/>
      <c r="E45" s="436"/>
      <c r="F45" s="435"/>
      <c r="G45" s="850"/>
      <c r="H45" s="850"/>
      <c r="I45" s="894"/>
      <c r="J45" s="858"/>
      <c r="K45" s="448">
        <f>K41+K40</f>
        <v>0</v>
      </c>
      <c r="L45" s="448"/>
      <c r="M45" s="433"/>
      <c r="N45" s="465">
        <v>0.5</v>
      </c>
      <c r="O45" s="431"/>
      <c r="P45" s="430"/>
      <c r="Q45" s="430"/>
      <c r="R45" s="429">
        <f>O45+P45+Q45</f>
        <v>0</v>
      </c>
    </row>
    <row r="46" spans="2:18" ht="13.5" customHeight="1">
      <c r="B46" s="859">
        <v>7</v>
      </c>
      <c r="C46" s="487">
        <v>0.75</v>
      </c>
      <c r="D46" s="461">
        <f>D48+D49</f>
        <v>0</v>
      </c>
      <c r="E46" s="461">
        <f>E48+E49</f>
        <v>0</v>
      </c>
      <c r="F46" s="461">
        <f>D46-E46</f>
        <v>0</v>
      </c>
      <c r="G46" s="855"/>
      <c r="H46" s="855"/>
      <c r="I46" s="861">
        <v>0.75</v>
      </c>
      <c r="J46" s="486"/>
      <c r="K46" s="472"/>
      <c r="L46" s="472"/>
      <c r="M46" s="472"/>
      <c r="N46" s="485"/>
      <c r="O46" s="485"/>
      <c r="P46" s="485"/>
      <c r="Q46" s="485"/>
      <c r="R46" s="461">
        <f>SUM(R50:R55)</f>
        <v>0</v>
      </c>
    </row>
    <row r="47" spans="2:18" ht="13.5" customHeight="1">
      <c r="B47" s="860"/>
      <c r="C47" s="470" t="s">
        <v>366</v>
      </c>
      <c r="D47" s="453"/>
      <c r="E47" s="453"/>
      <c r="F47" s="453">
        <f>D47-E47</f>
        <v>0</v>
      </c>
      <c r="G47" s="849"/>
      <c r="H47" s="849"/>
      <c r="I47" s="862"/>
      <c r="J47" s="848"/>
      <c r="K47" s="443"/>
      <c r="L47" s="443"/>
      <c r="M47" s="443"/>
      <c r="N47" s="484"/>
      <c r="O47" s="484"/>
      <c r="P47" s="484"/>
      <c r="Q47" s="484"/>
      <c r="R47" s="443"/>
    </row>
    <row r="48" spans="2:18" ht="13.5" customHeight="1">
      <c r="B48" s="860"/>
      <c r="C48" s="456" t="s">
        <v>362</v>
      </c>
      <c r="D48" s="441"/>
      <c r="E48" s="441"/>
      <c r="F48" s="441">
        <f>D48-E48</f>
        <v>0</v>
      </c>
      <c r="G48" s="849"/>
      <c r="H48" s="849"/>
      <c r="I48" s="862"/>
      <c r="J48" s="849"/>
      <c r="K48" s="441"/>
      <c r="L48" s="443"/>
      <c r="M48" s="443"/>
      <c r="N48" s="484"/>
      <c r="O48" s="484"/>
      <c r="P48" s="484"/>
      <c r="Q48" s="484"/>
      <c r="R48" s="443"/>
    </row>
    <row r="49" spans="2:22" ht="13.5" customHeight="1">
      <c r="B49" s="860"/>
      <c r="C49" s="456" t="s">
        <v>361</v>
      </c>
      <c r="D49" s="441"/>
      <c r="E49" s="441"/>
      <c r="F49" s="441">
        <f>D49-E49</f>
        <v>0</v>
      </c>
      <c r="G49" s="849"/>
      <c r="H49" s="849"/>
      <c r="I49" s="862"/>
      <c r="J49" s="849"/>
      <c r="K49" s="441"/>
      <c r="L49" s="451"/>
      <c r="M49" s="451"/>
      <c r="N49" s="483"/>
      <c r="O49" s="483"/>
      <c r="P49" s="483"/>
      <c r="Q49" s="483"/>
      <c r="R49" s="451"/>
    </row>
    <row r="50" spans="2:22" ht="13.5" customHeight="1">
      <c r="B50" s="860"/>
      <c r="C50" s="479"/>
      <c r="D50" s="445"/>
      <c r="E50" s="445"/>
      <c r="F50" s="444"/>
      <c r="G50" s="849"/>
      <c r="H50" s="849"/>
      <c r="I50" s="862"/>
      <c r="J50" s="849"/>
      <c r="K50" s="451"/>
      <c r="L50" s="441"/>
      <c r="M50" s="442"/>
      <c r="N50" s="440">
        <v>0</v>
      </c>
      <c r="O50" s="482"/>
      <c r="P50" s="430"/>
      <c r="Q50" s="430"/>
      <c r="R50" s="438">
        <f>P50+Q50</f>
        <v>0</v>
      </c>
    </row>
    <row r="51" spans="2:22" ht="13.5" customHeight="1">
      <c r="B51" s="860"/>
      <c r="C51" s="479"/>
      <c r="D51" s="445"/>
      <c r="E51" s="445"/>
      <c r="F51" s="444"/>
      <c r="G51" s="849"/>
      <c r="H51" s="849"/>
      <c r="I51" s="862"/>
      <c r="J51" s="849"/>
      <c r="K51" s="459"/>
      <c r="L51" s="441"/>
      <c r="M51" s="441"/>
      <c r="N51" s="440">
        <v>0.1</v>
      </c>
      <c r="O51" s="481"/>
      <c r="P51" s="430"/>
      <c r="Q51" s="430"/>
      <c r="R51" s="438">
        <f>P51+Q51</f>
        <v>0</v>
      </c>
    </row>
    <row r="52" spans="2:22" ht="13.5" customHeight="1">
      <c r="B52" s="860"/>
      <c r="C52" s="479"/>
      <c r="D52" s="445"/>
      <c r="E52" s="445"/>
      <c r="F52" s="444"/>
      <c r="G52" s="849"/>
      <c r="H52" s="849"/>
      <c r="I52" s="862"/>
      <c r="J52" s="849"/>
      <c r="K52" s="443"/>
      <c r="L52" s="441"/>
      <c r="M52" s="480"/>
      <c r="N52" s="440">
        <v>0.2</v>
      </c>
      <c r="O52" s="447"/>
      <c r="P52" s="430"/>
      <c r="Q52" s="430"/>
      <c r="R52" s="438">
        <f>P52+Q52</f>
        <v>0</v>
      </c>
    </row>
    <row r="53" spans="2:22" ht="13.5" customHeight="1">
      <c r="B53" s="860"/>
      <c r="C53" s="479"/>
      <c r="D53" s="445"/>
      <c r="E53" s="445"/>
      <c r="F53" s="444"/>
      <c r="G53" s="849"/>
      <c r="H53" s="849"/>
      <c r="I53" s="862"/>
      <c r="J53" s="849"/>
      <c r="K53" s="443"/>
      <c r="L53" s="441"/>
      <c r="M53" s="441"/>
      <c r="N53" s="440">
        <v>0.5</v>
      </c>
      <c r="O53" s="447"/>
      <c r="P53" s="430"/>
      <c r="Q53" s="430"/>
      <c r="R53" s="438">
        <f>P53+Q53</f>
        <v>0</v>
      </c>
    </row>
    <row r="54" spans="2:22" ht="13.5" customHeight="1">
      <c r="B54" s="860"/>
      <c r="C54" s="479"/>
      <c r="D54" s="445"/>
      <c r="E54" s="445"/>
      <c r="F54" s="444"/>
      <c r="G54" s="849"/>
      <c r="H54" s="849"/>
      <c r="I54" s="862"/>
      <c r="J54" s="849"/>
      <c r="K54" s="443"/>
      <c r="L54" s="441"/>
      <c r="M54" s="478"/>
      <c r="N54" s="440">
        <v>0.7</v>
      </c>
      <c r="O54" s="449"/>
      <c r="P54" s="477"/>
      <c r="Q54" s="477"/>
      <c r="R54" s="438">
        <f>P54+Q54</f>
        <v>0</v>
      </c>
    </row>
    <row r="55" spans="2:22" ht="13.5" customHeight="1" thickBot="1">
      <c r="B55" s="897"/>
      <c r="C55" s="476"/>
      <c r="D55" s="436"/>
      <c r="E55" s="436"/>
      <c r="F55" s="435"/>
      <c r="G55" s="850"/>
      <c r="H55" s="850"/>
      <c r="I55" s="894"/>
      <c r="J55" s="850"/>
      <c r="K55" s="434">
        <f>K48+K49</f>
        <v>0</v>
      </c>
      <c r="L55" s="434"/>
      <c r="M55" s="475"/>
      <c r="N55" s="474">
        <v>0.75</v>
      </c>
      <c r="O55" s="431"/>
      <c r="P55" s="431"/>
      <c r="Q55" s="431"/>
      <c r="R55" s="429">
        <f>O55+P55+Q55</f>
        <v>0</v>
      </c>
    </row>
    <row r="56" spans="2:22" ht="13.5" customHeight="1">
      <c r="B56" s="859">
        <v>8</v>
      </c>
      <c r="C56" s="473">
        <v>1</v>
      </c>
      <c r="D56" s="461">
        <f>D59+D60</f>
        <v>0</v>
      </c>
      <c r="E56" s="461">
        <f>E59+E60</f>
        <v>0</v>
      </c>
      <c r="F56" s="441">
        <f>D56-E56</f>
        <v>0</v>
      </c>
      <c r="G56" s="855"/>
      <c r="H56" s="855"/>
      <c r="I56" s="861">
        <v>1</v>
      </c>
      <c r="J56" s="461"/>
      <c r="K56" s="472"/>
      <c r="L56" s="472"/>
      <c r="M56" s="451"/>
      <c r="N56" s="471"/>
      <c r="O56" s="471"/>
      <c r="P56" s="471"/>
      <c r="Q56" s="471"/>
      <c r="R56" s="448">
        <f>SUM(R61:R66)</f>
        <v>0</v>
      </c>
    </row>
    <row r="57" spans="2:22" ht="13.5" customHeight="1">
      <c r="B57" s="860"/>
      <c r="C57" s="470" t="s">
        <v>366</v>
      </c>
      <c r="D57" s="441"/>
      <c r="E57" s="441"/>
      <c r="F57" s="441">
        <f>D57-E57</f>
        <v>0</v>
      </c>
      <c r="G57" s="849"/>
      <c r="H57" s="849"/>
      <c r="I57" s="862"/>
      <c r="J57" s="848"/>
      <c r="K57" s="452"/>
      <c r="L57" s="451"/>
      <c r="M57" s="443"/>
      <c r="N57" s="443"/>
      <c r="O57" s="443"/>
      <c r="P57" s="443"/>
      <c r="Q57" s="443"/>
      <c r="R57" s="443"/>
    </row>
    <row r="58" spans="2:22" ht="13.5" customHeight="1">
      <c r="B58" s="860"/>
      <c r="C58" s="458" t="s">
        <v>365</v>
      </c>
      <c r="D58" s="457"/>
      <c r="E58" s="457"/>
      <c r="F58" s="441">
        <f>D58-E58</f>
        <v>0</v>
      </c>
      <c r="G58" s="849"/>
      <c r="H58" s="849"/>
      <c r="I58" s="862"/>
      <c r="J58" s="849"/>
      <c r="K58" s="452"/>
      <c r="L58" s="443"/>
      <c r="M58" s="443"/>
      <c r="N58" s="443"/>
      <c r="O58" s="451"/>
      <c r="P58" s="451"/>
      <c r="Q58" s="451"/>
      <c r="R58" s="451"/>
    </row>
    <row r="59" spans="2:22" ht="13.5" customHeight="1">
      <c r="B59" s="860"/>
      <c r="C59" s="456" t="s">
        <v>362</v>
      </c>
      <c r="D59" s="441"/>
      <c r="E59" s="441"/>
      <c r="F59" s="441">
        <f>D59-E59</f>
        <v>0</v>
      </c>
      <c r="G59" s="849"/>
      <c r="H59" s="849"/>
      <c r="I59" s="862"/>
      <c r="J59" s="849"/>
      <c r="K59" s="441"/>
      <c r="L59" s="443"/>
      <c r="M59" s="443"/>
      <c r="N59" s="469"/>
      <c r="O59" s="449"/>
      <c r="P59" s="467"/>
      <c r="Q59" s="467"/>
      <c r="R59" s="454"/>
    </row>
    <row r="60" spans="2:22">
      <c r="B60" s="860"/>
      <c r="C60" s="456" t="s">
        <v>361</v>
      </c>
      <c r="D60" s="441"/>
      <c r="E60" s="441"/>
      <c r="F60" s="441">
        <f>D60-E60</f>
        <v>0</v>
      </c>
      <c r="G60" s="849"/>
      <c r="H60" s="849"/>
      <c r="I60" s="862"/>
      <c r="J60" s="849"/>
      <c r="K60" s="441"/>
      <c r="L60" s="443"/>
      <c r="M60" s="443"/>
      <c r="N60" s="468"/>
      <c r="O60" s="447"/>
      <c r="P60" s="467"/>
      <c r="Q60" s="467"/>
      <c r="R60" s="454"/>
      <c r="S60" s="420"/>
      <c r="T60" s="420"/>
      <c r="U60" s="420"/>
      <c r="V60" s="420"/>
    </row>
    <row r="61" spans="2:22">
      <c r="B61" s="860"/>
      <c r="C61" s="466"/>
      <c r="D61" s="443"/>
      <c r="E61" s="443"/>
      <c r="F61" s="443"/>
      <c r="G61" s="849"/>
      <c r="H61" s="849"/>
      <c r="I61" s="862"/>
      <c r="J61" s="849"/>
      <c r="K61" s="443"/>
      <c r="L61" s="441"/>
      <c r="M61" s="441"/>
      <c r="N61" s="450">
        <v>0</v>
      </c>
      <c r="O61" s="447"/>
      <c r="P61" s="430"/>
      <c r="Q61" s="430"/>
      <c r="R61" s="438">
        <f>P61+Q61</f>
        <v>0</v>
      </c>
      <c r="S61" s="420"/>
      <c r="T61" s="420"/>
      <c r="U61" s="420"/>
      <c r="V61" s="420"/>
    </row>
    <row r="62" spans="2:22">
      <c r="B62" s="860"/>
      <c r="C62" s="466"/>
      <c r="D62" s="443"/>
      <c r="E62" s="443"/>
      <c r="F62" s="443"/>
      <c r="G62" s="849"/>
      <c r="H62" s="849"/>
      <c r="I62" s="862"/>
      <c r="J62" s="849"/>
      <c r="K62" s="443"/>
      <c r="L62" s="448"/>
      <c r="M62" s="441"/>
      <c r="N62" s="440">
        <v>0.1</v>
      </c>
      <c r="O62" s="447"/>
      <c r="P62" s="430"/>
      <c r="Q62" s="430"/>
      <c r="R62" s="438">
        <f>P62+Q62</f>
        <v>0</v>
      </c>
    </row>
    <row r="63" spans="2:22" ht="15.75" customHeight="1">
      <c r="B63" s="860"/>
      <c r="C63" s="446"/>
      <c r="D63" s="445"/>
      <c r="E63" s="445"/>
      <c r="F63" s="444"/>
      <c r="G63" s="849"/>
      <c r="H63" s="849"/>
      <c r="I63" s="862"/>
      <c r="J63" s="849"/>
      <c r="K63" s="451"/>
      <c r="L63" s="441"/>
      <c r="M63" s="441"/>
      <c r="N63" s="440">
        <v>0.2</v>
      </c>
      <c r="O63" s="447"/>
      <c r="P63" s="430"/>
      <c r="Q63" s="430"/>
      <c r="R63" s="438">
        <f>P63+Q63</f>
        <v>0</v>
      </c>
    </row>
    <row r="64" spans="2:22">
      <c r="B64" s="860"/>
      <c r="C64" s="446"/>
      <c r="D64" s="445"/>
      <c r="E64" s="445"/>
      <c r="F64" s="444"/>
      <c r="G64" s="849"/>
      <c r="H64" s="849"/>
      <c r="I64" s="862"/>
      <c r="J64" s="849"/>
      <c r="K64" s="443"/>
      <c r="L64" s="441"/>
      <c r="M64" s="441"/>
      <c r="N64" s="465">
        <v>0.5</v>
      </c>
      <c r="O64" s="447"/>
      <c r="P64" s="430"/>
      <c r="Q64" s="430"/>
      <c r="R64" s="438">
        <f>P64+Q64</f>
        <v>0</v>
      </c>
    </row>
    <row r="65" spans="2:18">
      <c r="B65" s="860"/>
      <c r="C65" s="446"/>
      <c r="D65" s="445"/>
      <c r="E65" s="445"/>
      <c r="F65" s="444"/>
      <c r="G65" s="849"/>
      <c r="H65" s="849"/>
      <c r="I65" s="862"/>
      <c r="J65" s="849"/>
      <c r="K65" s="452"/>
      <c r="L65" s="453"/>
      <c r="M65" s="453"/>
      <c r="N65" s="440">
        <v>0.7</v>
      </c>
      <c r="O65" s="439"/>
      <c r="P65" s="430"/>
      <c r="Q65" s="430"/>
      <c r="R65" s="438">
        <f>P65+Q65</f>
        <v>0</v>
      </c>
    </row>
    <row r="66" spans="2:18" ht="15" thickBot="1">
      <c r="B66" s="897"/>
      <c r="C66" s="437"/>
      <c r="D66" s="436"/>
      <c r="E66" s="436"/>
      <c r="F66" s="435"/>
      <c r="G66" s="850"/>
      <c r="H66" s="850"/>
      <c r="I66" s="894"/>
      <c r="J66" s="850"/>
      <c r="K66" s="434">
        <f>K59+K60</f>
        <v>0</v>
      </c>
      <c r="L66" s="434"/>
      <c r="M66" s="434"/>
      <c r="N66" s="464">
        <v>1</v>
      </c>
      <c r="O66" s="431"/>
      <c r="P66" s="430"/>
      <c r="Q66" s="430"/>
      <c r="R66" s="429">
        <f>O66+P66+Q66</f>
        <v>0</v>
      </c>
    </row>
    <row r="67" spans="2:18">
      <c r="B67" s="859">
        <v>9</v>
      </c>
      <c r="C67" s="463">
        <v>1.5</v>
      </c>
      <c r="D67" s="461">
        <f>D70+D71</f>
        <v>0</v>
      </c>
      <c r="E67" s="461">
        <f>E70+E71</f>
        <v>0</v>
      </c>
      <c r="F67" s="441">
        <f>D67-E67</f>
        <v>0</v>
      </c>
      <c r="G67" s="855"/>
      <c r="H67" s="855"/>
      <c r="I67" s="861">
        <v>1.5</v>
      </c>
      <c r="J67" s="461"/>
      <c r="K67" s="451"/>
      <c r="L67" s="451"/>
      <c r="M67" s="451"/>
      <c r="N67" s="462"/>
      <c r="O67" s="462"/>
      <c r="P67" s="462"/>
      <c r="Q67" s="462"/>
      <c r="R67" s="461">
        <f>SUM(R72:R78)</f>
        <v>0</v>
      </c>
    </row>
    <row r="68" spans="2:18">
      <c r="B68" s="860"/>
      <c r="C68" s="460" t="s">
        <v>364</v>
      </c>
      <c r="D68" s="442"/>
      <c r="E68" s="448"/>
      <c r="F68" s="441">
        <f>D68-E68</f>
        <v>0</v>
      </c>
      <c r="G68" s="849"/>
      <c r="H68" s="849"/>
      <c r="I68" s="862"/>
      <c r="J68" s="848"/>
      <c r="K68" s="443"/>
      <c r="L68" s="459"/>
      <c r="M68" s="443"/>
      <c r="N68" s="443"/>
      <c r="O68" s="443"/>
      <c r="P68" s="451"/>
      <c r="Q68" s="443"/>
      <c r="R68" s="451"/>
    </row>
    <row r="69" spans="2:18">
      <c r="B69" s="860"/>
      <c r="C69" s="458" t="s">
        <v>363</v>
      </c>
      <c r="D69" s="457"/>
      <c r="E69" s="457"/>
      <c r="F69" s="441">
        <f>D69-E69</f>
        <v>0</v>
      </c>
      <c r="G69" s="849"/>
      <c r="H69" s="849"/>
      <c r="I69" s="862"/>
      <c r="J69" s="849"/>
      <c r="K69" s="443"/>
      <c r="L69" s="443"/>
      <c r="M69" s="443"/>
      <c r="N69" s="443"/>
      <c r="O69" s="454"/>
      <c r="P69" s="454"/>
      <c r="Q69" s="454"/>
      <c r="R69" s="454"/>
    </row>
    <row r="70" spans="2:18">
      <c r="B70" s="860"/>
      <c r="C70" s="456" t="s">
        <v>362</v>
      </c>
      <c r="D70" s="441"/>
      <c r="E70" s="441"/>
      <c r="F70" s="441">
        <f>D70-E70</f>
        <v>0</v>
      </c>
      <c r="G70" s="849"/>
      <c r="H70" s="849"/>
      <c r="I70" s="862"/>
      <c r="J70" s="849"/>
      <c r="K70" s="441"/>
      <c r="L70" s="443"/>
      <c r="M70" s="452"/>
      <c r="N70" s="443"/>
      <c r="O70" s="454"/>
      <c r="P70" s="454"/>
      <c r="Q70" s="454"/>
      <c r="R70" s="454"/>
    </row>
    <row r="71" spans="2:18">
      <c r="B71" s="860"/>
      <c r="C71" s="456" t="s">
        <v>361</v>
      </c>
      <c r="D71" s="441"/>
      <c r="E71" s="441"/>
      <c r="F71" s="441">
        <f>D71-E71</f>
        <v>0</v>
      </c>
      <c r="G71" s="849"/>
      <c r="H71" s="849"/>
      <c r="I71" s="862"/>
      <c r="J71" s="849"/>
      <c r="K71" s="441"/>
      <c r="L71" s="443"/>
      <c r="M71" s="452"/>
      <c r="N71" s="451"/>
      <c r="O71" s="455"/>
      <c r="P71" s="454"/>
      <c r="Q71" s="455"/>
      <c r="R71" s="454"/>
    </row>
    <row r="72" spans="2:18">
      <c r="B72" s="860"/>
      <c r="C72" s="446"/>
      <c r="D72" s="445"/>
      <c r="E72" s="445"/>
      <c r="F72" s="444"/>
      <c r="G72" s="849"/>
      <c r="H72" s="849"/>
      <c r="I72" s="862"/>
      <c r="J72" s="849"/>
      <c r="K72" s="443"/>
      <c r="L72" s="448"/>
      <c r="M72" s="453"/>
      <c r="N72" s="450">
        <v>0</v>
      </c>
      <c r="O72" s="449"/>
      <c r="P72" s="430"/>
      <c r="Q72" s="430"/>
      <c r="R72" s="438">
        <f t="shared" ref="R72:R77" si="1">P72+Q72</f>
        <v>0</v>
      </c>
    </row>
    <row r="73" spans="2:18">
      <c r="B73" s="860"/>
      <c r="C73" s="446"/>
      <c r="D73" s="445"/>
      <c r="E73" s="445"/>
      <c r="F73" s="444"/>
      <c r="G73" s="849"/>
      <c r="H73" s="849"/>
      <c r="I73" s="862"/>
      <c r="J73" s="849"/>
      <c r="K73" s="452"/>
      <c r="L73" s="442"/>
      <c r="M73" s="448"/>
      <c r="N73" s="450">
        <v>0.1</v>
      </c>
      <c r="O73" s="449"/>
      <c r="P73" s="430"/>
      <c r="Q73" s="430"/>
      <c r="R73" s="438">
        <f t="shared" si="1"/>
        <v>0</v>
      </c>
    </row>
    <row r="74" spans="2:18">
      <c r="B74" s="860"/>
      <c r="C74" s="446"/>
      <c r="D74" s="445"/>
      <c r="E74" s="445"/>
      <c r="F74" s="444"/>
      <c r="G74" s="849"/>
      <c r="H74" s="849"/>
      <c r="I74" s="862"/>
      <c r="J74" s="849"/>
      <c r="K74" s="451"/>
      <c r="L74" s="441"/>
      <c r="M74" s="441"/>
      <c r="N74" s="450">
        <v>0.2</v>
      </c>
      <c r="O74" s="449"/>
      <c r="P74" s="430"/>
      <c r="Q74" s="430"/>
      <c r="R74" s="438">
        <f t="shared" si="1"/>
        <v>0</v>
      </c>
    </row>
    <row r="75" spans="2:18">
      <c r="B75" s="860"/>
      <c r="C75" s="446"/>
      <c r="D75" s="445"/>
      <c r="E75" s="445"/>
      <c r="F75" s="444"/>
      <c r="G75" s="849"/>
      <c r="H75" s="849"/>
      <c r="I75" s="862"/>
      <c r="J75" s="849"/>
      <c r="K75" s="443"/>
      <c r="L75" s="441"/>
      <c r="M75" s="441"/>
      <c r="N75" s="440">
        <v>0.5</v>
      </c>
      <c r="O75" s="447"/>
      <c r="P75" s="430"/>
      <c r="Q75" s="430"/>
      <c r="R75" s="438">
        <f t="shared" si="1"/>
        <v>0</v>
      </c>
    </row>
    <row r="76" spans="2:18">
      <c r="B76" s="860"/>
      <c r="C76" s="446"/>
      <c r="D76" s="445"/>
      <c r="E76" s="445"/>
      <c r="F76" s="444"/>
      <c r="G76" s="849"/>
      <c r="H76" s="849"/>
      <c r="I76" s="862"/>
      <c r="J76" s="849"/>
      <c r="K76" s="443"/>
      <c r="L76" s="448"/>
      <c r="M76" s="441"/>
      <c r="N76" s="440">
        <v>0.7</v>
      </c>
      <c r="O76" s="447"/>
      <c r="P76" s="430"/>
      <c r="Q76" s="430"/>
      <c r="R76" s="438">
        <f t="shared" si="1"/>
        <v>0</v>
      </c>
    </row>
    <row r="77" spans="2:18">
      <c r="B77" s="860"/>
      <c r="C77" s="446"/>
      <c r="D77" s="445"/>
      <c r="E77" s="445"/>
      <c r="F77" s="444"/>
      <c r="G77" s="849"/>
      <c r="H77" s="849"/>
      <c r="I77" s="862"/>
      <c r="J77" s="849"/>
      <c r="K77" s="443"/>
      <c r="L77" s="442"/>
      <c r="M77" s="441"/>
      <c r="N77" s="440">
        <v>1</v>
      </c>
      <c r="O77" s="439"/>
      <c r="P77" s="430"/>
      <c r="Q77" s="430"/>
      <c r="R77" s="438">
        <f t="shared" si="1"/>
        <v>0</v>
      </c>
    </row>
    <row r="78" spans="2:18" ht="15" thickBot="1">
      <c r="B78" s="897"/>
      <c r="C78" s="437"/>
      <c r="D78" s="436"/>
      <c r="E78" s="436"/>
      <c r="F78" s="435"/>
      <c r="G78" s="850"/>
      <c r="H78" s="850"/>
      <c r="I78" s="894"/>
      <c r="J78" s="850"/>
      <c r="K78" s="434">
        <f>K70+K71</f>
        <v>0</v>
      </c>
      <c r="L78" s="433"/>
      <c r="M78" s="433"/>
      <c r="N78" s="432">
        <v>1.5</v>
      </c>
      <c r="O78" s="431"/>
      <c r="P78" s="430"/>
      <c r="Q78" s="430"/>
      <c r="R78" s="429">
        <f>O78+P78+Q78</f>
        <v>0</v>
      </c>
    </row>
    <row r="79" spans="2:18" ht="15.75" thickBot="1">
      <c r="B79" s="428" t="s">
        <v>2</v>
      </c>
      <c r="C79" s="891" t="s">
        <v>406</v>
      </c>
      <c r="D79" s="892"/>
      <c r="E79" s="892"/>
      <c r="F79" s="892"/>
      <c r="G79" s="892"/>
      <c r="H79" s="892"/>
      <c r="I79" s="893"/>
      <c r="J79" s="427">
        <f>J18+J23+J30+J38+J46+J56+J67</f>
        <v>0</v>
      </c>
      <c r="K79" s="427">
        <f>K18+K29+K37+K45+K55+K66+K78</f>
        <v>0</v>
      </c>
      <c r="L79" s="425">
        <f>L27+L28+L29+L34+L35+L36+L37+L42+L43+L44+L45+L50+L51+L52+L53+L54+L55+L61+L62+L63+L64+L65+L66+L72+L73+L74+L75+L76+L77+L78</f>
        <v>0</v>
      </c>
      <c r="M79" s="425">
        <f>M27+M28+M29+M34+M35+M36+M37+M42+M43+M44+M45+M50+M51+M52+M53+M54+M55+M61+M62+M63+M64+M65+M66+M72+M73+M74+M75+M76+M77+M78</f>
        <v>0</v>
      </c>
      <c r="N79" s="426"/>
      <c r="O79" s="425">
        <f>O18+O29+O37+O45+O55+O66+O78</f>
        <v>0</v>
      </c>
      <c r="P79" s="425">
        <f>P27+P28+P29+P34+P35+P36+P37+P42+P43+P44+P45+P50+P51+P52+P53+P54+P55+P61+P62+P63+P64+P65+P66+P72+P73+P74+P75+P77+P78+P76</f>
        <v>0</v>
      </c>
      <c r="Q79" s="425">
        <f>Q27+Q28+Q29+Q34+Q35+Q36+Q37+Q42+Q43+Q44+Q45+Q50+Q51+Q52+Q53+Q54+Q55+Q61+Q62+Q63+Q64+Q65+Q66+Q72+Q73+Q74+Q75+Q77+Q78+Q76</f>
        <v>0</v>
      </c>
      <c r="R79" s="424">
        <f>R18+R23+R30+R38+R46+R56+R67</f>
        <v>0</v>
      </c>
    </row>
    <row r="80" spans="2:18">
      <c r="B80" s="421"/>
      <c r="C80" s="304"/>
      <c r="D80" s="423"/>
      <c r="E80" s="421"/>
      <c r="F80" s="421"/>
      <c r="G80" s="421"/>
      <c r="H80" s="421"/>
      <c r="I80" s="421"/>
      <c r="J80" s="421"/>
      <c r="K80" s="422"/>
      <c r="L80" s="421"/>
      <c r="M80" s="421"/>
      <c r="N80" s="421"/>
      <c r="O80" s="421"/>
      <c r="P80" s="421"/>
      <c r="Q80" s="421"/>
      <c r="R80" s="421"/>
    </row>
    <row r="81" spans="2:18">
      <c r="B81" s="417"/>
      <c r="C81" s="419" t="s">
        <v>205</v>
      </c>
      <c r="D81" s="417"/>
      <c r="E81" s="417"/>
      <c r="F81" s="417"/>
      <c r="G81" s="417"/>
      <c r="H81" s="417"/>
      <c r="I81" s="417"/>
      <c r="J81" s="417"/>
      <c r="K81" s="418"/>
      <c r="L81" s="417"/>
      <c r="M81" s="417"/>
      <c r="N81" s="417"/>
      <c r="O81" s="417"/>
      <c r="P81" s="417"/>
      <c r="Q81" s="417"/>
      <c r="R81" s="417"/>
    </row>
    <row r="82" spans="2:18" ht="14.25" customHeight="1">
      <c r="B82" s="417"/>
      <c r="C82" s="890" t="s">
        <v>359</v>
      </c>
      <c r="D82" s="890"/>
      <c r="E82" s="890"/>
      <c r="F82" s="890"/>
      <c r="G82" s="890"/>
      <c r="H82" s="890"/>
      <c r="I82" s="890"/>
      <c r="J82" s="890"/>
      <c r="K82" s="890"/>
      <c r="L82" s="890"/>
      <c r="M82" s="890"/>
      <c r="N82" s="890"/>
      <c r="O82" s="890"/>
      <c r="P82" s="890"/>
      <c r="Q82" s="890"/>
      <c r="R82" s="890"/>
    </row>
    <row r="83" spans="2:18" ht="14.25" customHeight="1">
      <c r="B83" s="417"/>
      <c r="C83" s="851" t="s">
        <v>358</v>
      </c>
      <c r="D83" s="851"/>
      <c r="E83" s="851"/>
      <c r="F83" s="851"/>
      <c r="G83" s="851"/>
      <c r="H83" s="851"/>
      <c r="I83" s="851"/>
      <c r="J83" s="851"/>
      <c r="K83" s="851"/>
      <c r="L83" s="851"/>
      <c r="M83" s="851"/>
      <c r="N83" s="851"/>
      <c r="O83" s="851"/>
      <c r="P83" s="851"/>
      <c r="Q83" s="851"/>
      <c r="R83" s="851"/>
    </row>
    <row r="84" spans="2:18">
      <c r="B84" s="417"/>
      <c r="C84" s="417"/>
      <c r="D84" s="417"/>
      <c r="E84" s="417"/>
      <c r="F84" s="417"/>
      <c r="G84" s="417"/>
      <c r="H84" s="417"/>
      <c r="I84" s="417"/>
      <c r="J84" s="417"/>
      <c r="K84" s="418"/>
      <c r="L84" s="417"/>
      <c r="M84" s="417"/>
      <c r="N84" s="417"/>
      <c r="O84" s="417"/>
      <c r="P84" s="417"/>
      <c r="Q84" s="417"/>
      <c r="R84" s="417"/>
    </row>
    <row r="85" spans="2:18">
      <c r="B85" s="417"/>
      <c r="C85" s="417"/>
      <c r="D85" s="417"/>
      <c r="E85" s="417"/>
      <c r="F85" s="417"/>
      <c r="G85" s="417"/>
      <c r="H85" s="417"/>
      <c r="I85" s="417"/>
      <c r="J85" s="417"/>
      <c r="K85" s="418"/>
      <c r="L85" s="417"/>
      <c r="M85" s="417"/>
      <c r="N85" s="417"/>
      <c r="O85" s="417"/>
      <c r="P85" s="417"/>
      <c r="Q85" s="417"/>
      <c r="R85" s="417"/>
    </row>
    <row r="86" spans="2:18">
      <c r="B86" s="417"/>
      <c r="C86" s="417"/>
      <c r="D86" s="417"/>
      <c r="E86" s="417"/>
      <c r="F86" s="417"/>
      <c r="G86" s="417"/>
      <c r="H86" s="417"/>
      <c r="I86" s="417"/>
      <c r="J86" s="417"/>
      <c r="K86" s="418"/>
      <c r="L86" s="417"/>
      <c r="M86" s="417"/>
      <c r="N86" s="417"/>
      <c r="O86" s="417"/>
      <c r="P86" s="417"/>
      <c r="Q86" s="417"/>
      <c r="R86" s="417"/>
    </row>
    <row r="87" spans="2:18">
      <c r="B87" s="417"/>
      <c r="C87" s="417"/>
      <c r="D87" s="417"/>
      <c r="E87" s="417"/>
      <c r="F87" s="417"/>
      <c r="G87" s="417"/>
      <c r="H87" s="417"/>
      <c r="I87" s="417"/>
      <c r="J87" s="417"/>
      <c r="K87" s="418"/>
      <c r="L87" s="417"/>
      <c r="M87" s="417"/>
      <c r="N87" s="417"/>
      <c r="O87" s="417"/>
      <c r="P87" s="417"/>
      <c r="Q87" s="417"/>
      <c r="R87" s="417"/>
    </row>
    <row r="88" spans="2:18">
      <c r="B88" s="417"/>
      <c r="C88" s="417"/>
      <c r="D88" s="417"/>
      <c r="E88" s="417"/>
      <c r="F88" s="417"/>
      <c r="G88" s="417"/>
      <c r="H88" s="417"/>
      <c r="I88" s="417"/>
      <c r="J88" s="417"/>
      <c r="K88" s="418"/>
      <c r="L88" s="417"/>
      <c r="M88" s="417"/>
      <c r="N88" s="417"/>
      <c r="O88" s="417"/>
      <c r="P88" s="417"/>
      <c r="Q88" s="417"/>
      <c r="R88" s="417"/>
    </row>
    <row r="89" spans="2:18">
      <c r="B89" s="417"/>
      <c r="C89" s="417"/>
      <c r="D89" s="417"/>
      <c r="E89" s="417"/>
      <c r="F89" s="417"/>
      <c r="G89" s="417"/>
      <c r="H89" s="417"/>
      <c r="I89" s="417"/>
      <c r="J89" s="417"/>
      <c r="K89" s="418"/>
      <c r="L89" s="417"/>
      <c r="M89" s="417"/>
      <c r="N89" s="417"/>
      <c r="O89" s="417"/>
      <c r="P89" s="417"/>
      <c r="Q89" s="417"/>
      <c r="R89" s="417"/>
    </row>
    <row r="90" spans="2:18">
      <c r="B90" s="417"/>
      <c r="C90" s="417"/>
      <c r="D90" s="417"/>
      <c r="E90" s="417"/>
      <c r="F90" s="417"/>
      <c r="G90" s="417"/>
      <c r="H90" s="417"/>
      <c r="I90" s="417"/>
      <c r="J90" s="417"/>
      <c r="K90" s="418"/>
      <c r="L90" s="417"/>
      <c r="M90" s="417"/>
      <c r="N90" s="417"/>
      <c r="O90" s="417"/>
      <c r="P90" s="417"/>
      <c r="Q90" s="417"/>
      <c r="R90" s="417"/>
    </row>
    <row r="91" spans="2:18">
      <c r="B91" s="417"/>
      <c r="C91" s="417"/>
      <c r="D91" s="417"/>
      <c r="E91" s="417"/>
      <c r="F91" s="417"/>
      <c r="G91" s="417"/>
      <c r="H91" s="417"/>
      <c r="I91" s="417"/>
      <c r="J91" s="417"/>
      <c r="K91" s="418"/>
      <c r="L91" s="417"/>
      <c r="M91" s="417"/>
      <c r="N91" s="417"/>
      <c r="O91" s="417"/>
      <c r="P91" s="417"/>
      <c r="Q91" s="417"/>
      <c r="R91" s="417"/>
    </row>
    <row r="92" spans="2:18">
      <c r="B92" s="417"/>
      <c r="C92" s="417"/>
      <c r="D92" s="417"/>
      <c r="E92" s="417"/>
      <c r="F92" s="417"/>
      <c r="G92" s="417"/>
      <c r="H92" s="417"/>
      <c r="I92" s="417"/>
      <c r="J92" s="417"/>
      <c r="K92" s="418"/>
      <c r="L92" s="417"/>
      <c r="M92" s="417"/>
      <c r="N92" s="417"/>
      <c r="O92" s="417"/>
      <c r="P92" s="417"/>
      <c r="Q92" s="417"/>
      <c r="R92" s="417"/>
    </row>
    <row r="93" spans="2:18">
      <c r="B93" s="417"/>
      <c r="C93" s="417"/>
      <c r="D93" s="417"/>
      <c r="E93" s="417"/>
      <c r="F93" s="417"/>
      <c r="G93" s="417"/>
      <c r="H93" s="417"/>
      <c r="I93" s="417"/>
      <c r="J93" s="417"/>
      <c r="K93" s="418"/>
      <c r="L93" s="417"/>
      <c r="M93" s="417"/>
      <c r="N93" s="417"/>
      <c r="O93" s="417"/>
      <c r="P93" s="417"/>
      <c r="Q93" s="417"/>
      <c r="R93" s="417"/>
    </row>
    <row r="94" spans="2:18">
      <c r="B94" s="417"/>
      <c r="C94" s="417"/>
      <c r="D94" s="417"/>
      <c r="E94" s="417"/>
      <c r="F94" s="417"/>
      <c r="G94" s="417"/>
      <c r="H94" s="417"/>
      <c r="I94" s="417"/>
      <c r="J94" s="417"/>
      <c r="K94" s="418"/>
      <c r="L94" s="417"/>
      <c r="M94" s="417"/>
      <c r="N94" s="417"/>
      <c r="O94" s="417"/>
      <c r="P94" s="417"/>
      <c r="Q94" s="417"/>
      <c r="R94" s="417"/>
    </row>
    <row r="95" spans="2:18">
      <c r="B95" s="417"/>
      <c r="C95" s="417"/>
      <c r="D95" s="417"/>
      <c r="E95" s="417"/>
      <c r="F95" s="417"/>
      <c r="G95" s="417"/>
      <c r="H95" s="417"/>
      <c r="I95" s="417"/>
      <c r="J95" s="417"/>
      <c r="K95" s="418"/>
      <c r="L95" s="417"/>
      <c r="M95" s="417"/>
      <c r="N95" s="417"/>
      <c r="O95" s="417"/>
      <c r="P95" s="417"/>
      <c r="Q95" s="417"/>
      <c r="R95" s="417"/>
    </row>
    <row r="96" spans="2:18">
      <c r="B96" s="417"/>
      <c r="C96" s="417"/>
      <c r="D96" s="417"/>
      <c r="E96" s="417"/>
      <c r="F96" s="417"/>
      <c r="G96" s="417"/>
      <c r="H96" s="417"/>
      <c r="I96" s="417"/>
      <c r="J96" s="417"/>
      <c r="K96" s="418"/>
      <c r="L96" s="417"/>
      <c r="M96" s="417"/>
      <c r="N96" s="417"/>
      <c r="O96" s="417"/>
      <c r="P96" s="417"/>
      <c r="Q96" s="417"/>
      <c r="R96" s="417"/>
    </row>
    <row r="97" spans="2:18">
      <c r="B97" s="417"/>
      <c r="C97" s="417"/>
      <c r="D97" s="417"/>
      <c r="E97" s="417"/>
      <c r="F97" s="417"/>
      <c r="G97" s="417"/>
      <c r="H97" s="417"/>
      <c r="I97" s="417"/>
      <c r="J97" s="417"/>
      <c r="K97" s="418"/>
      <c r="L97" s="417"/>
      <c r="M97" s="417"/>
      <c r="N97" s="417"/>
      <c r="O97" s="417"/>
      <c r="P97" s="417"/>
      <c r="Q97" s="417"/>
      <c r="R97" s="417"/>
    </row>
    <row r="98" spans="2:18">
      <c r="B98" s="417"/>
      <c r="C98" s="417"/>
      <c r="D98" s="417"/>
      <c r="E98" s="417"/>
      <c r="F98" s="417"/>
      <c r="G98" s="417"/>
      <c r="H98" s="417"/>
      <c r="I98" s="417"/>
      <c r="J98" s="417"/>
      <c r="K98" s="418"/>
      <c r="L98" s="417"/>
      <c r="M98" s="417"/>
      <c r="N98" s="417"/>
      <c r="O98" s="417"/>
      <c r="P98" s="417"/>
      <c r="Q98" s="417"/>
      <c r="R98" s="417"/>
    </row>
    <row r="99" spans="2:18">
      <c r="B99" s="417"/>
      <c r="C99" s="417"/>
      <c r="D99" s="417"/>
      <c r="E99" s="417"/>
      <c r="F99" s="417"/>
      <c r="G99" s="417"/>
      <c r="H99" s="417"/>
      <c r="I99" s="417"/>
      <c r="J99" s="417"/>
      <c r="K99" s="418"/>
      <c r="L99" s="417"/>
      <c r="M99" s="417"/>
      <c r="N99" s="417"/>
      <c r="O99" s="417"/>
      <c r="P99" s="417"/>
      <c r="Q99" s="417"/>
      <c r="R99" s="417"/>
    </row>
    <row r="100" spans="2:18">
      <c r="B100" s="417"/>
      <c r="C100" s="417"/>
      <c r="D100" s="417"/>
      <c r="E100" s="417"/>
      <c r="F100" s="417"/>
      <c r="G100" s="417"/>
      <c r="H100" s="417"/>
      <c r="I100" s="417"/>
      <c r="J100" s="417"/>
      <c r="K100" s="418"/>
      <c r="L100" s="417"/>
      <c r="M100" s="417"/>
      <c r="N100" s="417"/>
      <c r="O100" s="417"/>
      <c r="P100" s="417"/>
      <c r="Q100" s="417"/>
      <c r="R100" s="417"/>
    </row>
    <row r="101" spans="2:18">
      <c r="B101" s="417"/>
      <c r="C101" s="417"/>
      <c r="D101" s="417"/>
      <c r="E101" s="417"/>
      <c r="F101" s="417"/>
      <c r="G101" s="417"/>
      <c r="H101" s="417"/>
      <c r="I101" s="417"/>
      <c r="J101" s="417"/>
      <c r="K101" s="418"/>
      <c r="L101" s="417"/>
      <c r="M101" s="417"/>
      <c r="N101" s="417"/>
      <c r="O101" s="417"/>
      <c r="P101" s="417"/>
      <c r="Q101" s="417"/>
      <c r="R101" s="417"/>
    </row>
  </sheetData>
  <mergeCells count="64">
    <mergeCell ref="B7:B8"/>
    <mergeCell ref="C7:C8"/>
    <mergeCell ref="D7:D8"/>
    <mergeCell ref="H7:H8"/>
    <mergeCell ref="B1:C1"/>
    <mergeCell ref="B2:R2"/>
    <mergeCell ref="B3:R3"/>
    <mergeCell ref="B4:R4"/>
    <mergeCell ref="B5:R5"/>
    <mergeCell ref="E6:R6"/>
    <mergeCell ref="K7:K8"/>
    <mergeCell ref="G10:G12"/>
    <mergeCell ref="H10:H11"/>
    <mergeCell ref="E7:E8"/>
    <mergeCell ref="F7:F8"/>
    <mergeCell ref="G7:G8"/>
    <mergeCell ref="I7:I8"/>
    <mergeCell ref="J7:J8"/>
    <mergeCell ref="O7:R7"/>
    <mergeCell ref="L7:M7"/>
    <mergeCell ref="N7:N8"/>
    <mergeCell ref="B46:B55"/>
    <mergeCell ref="G46:G55"/>
    <mergeCell ref="H46:H55"/>
    <mergeCell ref="I46:I55"/>
    <mergeCell ref="J47:J55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</mergeCells>
  <printOptions horizontalCentered="1"/>
  <pageMargins left="0.34" right="0.18" top="0.38" bottom="0.22" header="0.17" footer="0.17"/>
  <pageSetup paperSize="9" scale="40" orientation="landscape" horizontalDpi="4294967292" r:id="rId1"/>
  <headerFooter alignWithMargins="0">
    <oddHeader xml:space="preserve">&amp;L&amp;"Tahoma,Regular"&amp;10Bank/Savings House_________________________&amp;R&amp;"Tahoma,Regular"&amp;10APKR - B Form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A4" zoomScale="70" zoomScaleNormal="70" workbookViewId="0">
      <selection activeCell="C12" sqref="C12"/>
    </sheetView>
  </sheetViews>
  <sheetFormatPr defaultColWidth="8" defaultRowHeight="14.25"/>
  <cols>
    <col min="1" max="1" width="1.7109375" style="415" customWidth="1"/>
    <col min="2" max="2" width="6.28515625" style="415" customWidth="1"/>
    <col min="3" max="3" width="72.140625" style="415" customWidth="1"/>
    <col min="4" max="4" width="20.85546875" style="415" customWidth="1"/>
    <col min="5" max="5" width="13.5703125" style="415" customWidth="1"/>
    <col min="6" max="6" width="12.7109375" style="415" customWidth="1"/>
    <col min="7" max="7" width="16" style="415" customWidth="1"/>
    <col min="8" max="8" width="17.140625" style="415" customWidth="1"/>
    <col min="9" max="9" width="10.5703125" style="415" customWidth="1"/>
    <col min="10" max="10" width="37.28515625" style="415" customWidth="1"/>
    <col min="11" max="11" width="19.42578125" style="416" customWidth="1"/>
    <col min="12" max="12" width="25.5703125" style="415" customWidth="1"/>
    <col min="13" max="13" width="23.28515625" style="415" customWidth="1"/>
    <col min="14" max="14" width="10.5703125" style="415" customWidth="1"/>
    <col min="15" max="15" width="16.28515625" style="415" customWidth="1"/>
    <col min="16" max="16" width="15.5703125" style="415" customWidth="1"/>
    <col min="17" max="17" width="19" style="415" customWidth="1"/>
    <col min="18" max="18" width="20.140625" style="415" customWidth="1"/>
    <col min="19" max="16384" width="8" style="415"/>
  </cols>
  <sheetData>
    <row r="1" spans="2:18">
      <c r="B1" s="868"/>
      <c r="C1" s="868"/>
    </row>
    <row r="2" spans="2:18">
      <c r="B2" s="872" t="s">
        <v>34</v>
      </c>
      <c r="C2" s="872"/>
      <c r="D2" s="872"/>
      <c r="E2" s="872"/>
      <c r="F2" s="872"/>
      <c r="G2" s="872"/>
      <c r="H2" s="872"/>
      <c r="I2" s="872"/>
      <c r="J2" s="872"/>
      <c r="K2" s="872"/>
      <c r="L2" s="872"/>
      <c r="M2" s="872"/>
      <c r="N2" s="872"/>
      <c r="O2" s="872"/>
      <c r="P2" s="872"/>
      <c r="Q2" s="872"/>
      <c r="R2" s="872"/>
    </row>
    <row r="3" spans="2:18">
      <c r="B3" s="871" t="s">
        <v>399</v>
      </c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</row>
    <row r="4" spans="2:18">
      <c r="B4" s="871" t="s">
        <v>409</v>
      </c>
      <c r="C4" s="871"/>
      <c r="D4" s="871"/>
      <c r="E4" s="871"/>
      <c r="F4" s="871"/>
      <c r="G4" s="871"/>
      <c r="H4" s="871"/>
      <c r="I4" s="871"/>
      <c r="J4" s="871"/>
      <c r="K4" s="871"/>
      <c r="L4" s="871"/>
      <c r="M4" s="871"/>
      <c r="N4" s="871"/>
      <c r="O4" s="871"/>
      <c r="P4" s="871"/>
      <c r="Q4" s="871"/>
      <c r="R4" s="871"/>
    </row>
    <row r="5" spans="2:18">
      <c r="B5" s="871" t="s">
        <v>397</v>
      </c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  <c r="R5" s="871"/>
    </row>
    <row r="6" spans="2:18" ht="15" customHeight="1" thickBot="1">
      <c r="E6" s="864" t="s">
        <v>37</v>
      </c>
      <c r="F6" s="864"/>
      <c r="G6" s="864"/>
      <c r="H6" s="864"/>
      <c r="I6" s="864"/>
      <c r="J6" s="864"/>
      <c r="K6" s="864"/>
      <c r="L6" s="864"/>
      <c r="M6" s="864"/>
      <c r="N6" s="864"/>
      <c r="O6" s="864"/>
      <c r="P6" s="864"/>
      <c r="Q6" s="864"/>
      <c r="R6" s="864"/>
    </row>
    <row r="7" spans="2:18" ht="47.25" customHeight="1" thickBot="1">
      <c r="B7" s="865" t="s">
        <v>54</v>
      </c>
      <c r="C7" s="898" t="s">
        <v>39</v>
      </c>
      <c r="D7" s="865" t="s">
        <v>396</v>
      </c>
      <c r="E7" s="865" t="s">
        <v>395</v>
      </c>
      <c r="F7" s="865" t="s">
        <v>394</v>
      </c>
      <c r="G7" s="865" t="s">
        <v>393</v>
      </c>
      <c r="H7" s="865" t="s">
        <v>392</v>
      </c>
      <c r="I7" s="865" t="s">
        <v>40</v>
      </c>
      <c r="J7" s="865" t="s">
        <v>391</v>
      </c>
      <c r="K7" s="873" t="s">
        <v>390</v>
      </c>
      <c r="L7" s="866" t="s">
        <v>389</v>
      </c>
      <c r="M7" s="867"/>
      <c r="N7" s="865" t="s">
        <v>40</v>
      </c>
      <c r="O7" s="875" t="s">
        <v>388</v>
      </c>
      <c r="P7" s="876"/>
      <c r="Q7" s="876"/>
      <c r="R7" s="877"/>
    </row>
    <row r="8" spans="2:18" ht="118.5" customHeight="1" thickBot="1">
      <c r="B8" s="869"/>
      <c r="C8" s="899"/>
      <c r="D8" s="870"/>
      <c r="E8" s="870"/>
      <c r="F8" s="858"/>
      <c r="G8" s="858"/>
      <c r="H8" s="858"/>
      <c r="I8" s="870"/>
      <c r="J8" s="870"/>
      <c r="K8" s="874"/>
      <c r="L8" s="530" t="s">
        <v>387</v>
      </c>
      <c r="M8" s="530" t="s">
        <v>386</v>
      </c>
      <c r="N8" s="870"/>
      <c r="O8" s="489" t="s">
        <v>385</v>
      </c>
      <c r="P8" s="542" t="s">
        <v>384</v>
      </c>
      <c r="Q8" s="542" t="s">
        <v>383</v>
      </c>
      <c r="R8" s="542" t="s">
        <v>382</v>
      </c>
    </row>
    <row r="9" spans="2:18" s="541" customFormat="1" ht="14.25" customHeight="1" thickBot="1">
      <c r="B9" s="542">
        <v>1</v>
      </c>
      <c r="C9" s="544">
        <v>2</v>
      </c>
      <c r="D9" s="544">
        <v>3</v>
      </c>
      <c r="E9" s="530">
        <v>4</v>
      </c>
      <c r="F9" s="542" t="s">
        <v>9</v>
      </c>
      <c r="G9" s="542">
        <v>6</v>
      </c>
      <c r="H9" s="542" t="s">
        <v>381</v>
      </c>
      <c r="I9" s="542">
        <v>8</v>
      </c>
      <c r="J9" s="542">
        <v>9</v>
      </c>
      <c r="K9" s="434">
        <v>10</v>
      </c>
      <c r="L9" s="542">
        <v>11</v>
      </c>
      <c r="M9" s="542">
        <v>12</v>
      </c>
      <c r="N9" s="542">
        <v>13</v>
      </c>
      <c r="O9" s="543">
        <v>14</v>
      </c>
      <c r="P9" s="434">
        <v>15</v>
      </c>
      <c r="Q9" s="434">
        <v>16</v>
      </c>
      <c r="R9" s="542" t="s">
        <v>380</v>
      </c>
    </row>
    <row r="10" spans="2:18" ht="39.75" customHeight="1">
      <c r="B10" s="539" t="s">
        <v>0</v>
      </c>
      <c r="C10" s="540" t="s">
        <v>379</v>
      </c>
      <c r="D10" s="461">
        <f>D12+D11</f>
        <v>0</v>
      </c>
      <c r="E10" s="539">
        <f>E11+E12</f>
        <v>0</v>
      </c>
      <c r="F10" s="539">
        <f t="shared" ref="F10:F16" si="0">D10-E10</f>
        <v>0</v>
      </c>
      <c r="G10" s="855"/>
      <c r="H10" s="855"/>
      <c r="I10" s="538"/>
      <c r="J10" s="538"/>
      <c r="K10" s="538"/>
      <c r="L10" s="538"/>
      <c r="M10" s="538"/>
      <c r="N10" s="538"/>
      <c r="O10" s="538"/>
      <c r="P10" s="538"/>
      <c r="Q10" s="538"/>
      <c r="R10" s="538"/>
    </row>
    <row r="11" spans="2:18" ht="14.25" customHeight="1">
      <c r="B11" s="532">
        <v>1</v>
      </c>
      <c r="C11" s="537" t="s">
        <v>378</v>
      </c>
      <c r="D11" s="441"/>
      <c r="E11" s="532"/>
      <c r="F11" s="532">
        <f t="shared" si="0"/>
        <v>0</v>
      </c>
      <c r="G11" s="849"/>
      <c r="H11" s="863"/>
      <c r="I11" s="451"/>
      <c r="J11" s="451"/>
      <c r="K11" s="451"/>
      <c r="L11" s="451"/>
      <c r="M11" s="451"/>
      <c r="N11" s="451"/>
      <c r="O11" s="451"/>
      <c r="P11" s="451"/>
      <c r="Q11" s="451"/>
      <c r="R11" s="451"/>
    </row>
    <row r="12" spans="2:18" ht="14.25" customHeight="1">
      <c r="B12" s="532">
        <v>2</v>
      </c>
      <c r="C12" s="537" t="s">
        <v>377</v>
      </c>
      <c r="D12" s="536">
        <f>D13+D14+D15+D16</f>
        <v>0</v>
      </c>
      <c r="E12" s="532">
        <f>E13+E14+E15+E16</f>
        <v>0</v>
      </c>
      <c r="F12" s="532">
        <f t="shared" si="0"/>
        <v>0</v>
      </c>
      <c r="G12" s="863"/>
      <c r="H12" s="532">
        <f>H13+H14+H15+H16</f>
        <v>0</v>
      </c>
      <c r="I12" s="451"/>
      <c r="J12" s="451"/>
      <c r="K12" s="451"/>
      <c r="L12" s="451"/>
      <c r="M12" s="451"/>
      <c r="N12" s="451"/>
      <c r="O12" s="451"/>
      <c r="P12" s="451"/>
      <c r="Q12" s="451"/>
      <c r="R12" s="451"/>
    </row>
    <row r="13" spans="2:18" ht="14.25" customHeight="1">
      <c r="B13" s="535" t="s">
        <v>376</v>
      </c>
      <c r="C13" s="533" t="s">
        <v>375</v>
      </c>
      <c r="D13" s="440"/>
      <c r="E13" s="532"/>
      <c r="F13" s="532">
        <f t="shared" si="0"/>
        <v>0</v>
      </c>
      <c r="G13" s="440">
        <v>0</v>
      </c>
      <c r="H13" s="441">
        <f>F13*G13</f>
        <v>0</v>
      </c>
      <c r="I13" s="451"/>
      <c r="J13" s="451"/>
      <c r="K13" s="451"/>
      <c r="L13" s="451"/>
      <c r="M13" s="451"/>
      <c r="N13" s="451"/>
      <c r="O13" s="451"/>
      <c r="P13" s="451"/>
      <c r="Q13" s="451"/>
      <c r="R13" s="451"/>
    </row>
    <row r="14" spans="2:18" ht="14.25" customHeight="1">
      <c r="B14" s="535" t="s">
        <v>374</v>
      </c>
      <c r="C14" s="533" t="s">
        <v>373</v>
      </c>
      <c r="D14" s="440"/>
      <c r="E14" s="532"/>
      <c r="F14" s="532">
        <f t="shared" si="0"/>
        <v>0</v>
      </c>
      <c r="G14" s="440">
        <v>0.2</v>
      </c>
      <c r="H14" s="441">
        <f>F14*G14</f>
        <v>0</v>
      </c>
      <c r="I14" s="451"/>
      <c r="J14" s="451"/>
      <c r="K14" s="451"/>
      <c r="L14" s="451"/>
      <c r="M14" s="451"/>
      <c r="N14" s="451"/>
      <c r="O14" s="451"/>
      <c r="P14" s="451"/>
      <c r="Q14" s="451"/>
      <c r="R14" s="451"/>
    </row>
    <row r="15" spans="2:18" ht="14.25" customHeight="1">
      <c r="B15" s="535" t="s">
        <v>372</v>
      </c>
      <c r="C15" s="533" t="s">
        <v>371</v>
      </c>
      <c r="D15" s="440"/>
      <c r="E15" s="532"/>
      <c r="F15" s="532">
        <f t="shared" si="0"/>
        <v>0</v>
      </c>
      <c r="G15" s="440">
        <v>0.5</v>
      </c>
      <c r="H15" s="441">
        <f>F15*G15</f>
        <v>0</v>
      </c>
      <c r="I15" s="451"/>
      <c r="J15" s="451"/>
      <c r="K15" s="451"/>
      <c r="L15" s="451"/>
      <c r="M15" s="451"/>
      <c r="N15" s="451"/>
      <c r="O15" s="451"/>
      <c r="P15" s="451"/>
      <c r="Q15" s="451"/>
      <c r="R15" s="451"/>
    </row>
    <row r="16" spans="2:18" ht="14.25" customHeight="1" thickBot="1">
      <c r="B16" s="534" t="s">
        <v>370</v>
      </c>
      <c r="C16" s="533" t="s">
        <v>369</v>
      </c>
      <c r="D16" s="440"/>
      <c r="E16" s="532"/>
      <c r="F16" s="532">
        <f t="shared" si="0"/>
        <v>0</v>
      </c>
      <c r="G16" s="440">
        <v>1</v>
      </c>
      <c r="H16" s="531">
        <f>F16*G16</f>
        <v>0</v>
      </c>
      <c r="I16" s="452"/>
      <c r="J16" s="452"/>
      <c r="K16" s="452"/>
      <c r="L16" s="452"/>
      <c r="M16" s="452"/>
      <c r="N16" s="452"/>
      <c r="O16" s="452"/>
      <c r="P16" s="452"/>
      <c r="Q16" s="452"/>
      <c r="R16" s="452"/>
    </row>
    <row r="17" spans="2:18" ht="35.25" customHeight="1" thickBot="1">
      <c r="B17" s="530" t="s">
        <v>1</v>
      </c>
      <c r="C17" s="529" t="s">
        <v>368</v>
      </c>
      <c r="D17" s="528"/>
      <c r="E17" s="527"/>
      <c r="F17" s="527"/>
      <c r="G17" s="527"/>
      <c r="H17" s="527"/>
      <c r="I17" s="527"/>
      <c r="J17" s="527"/>
      <c r="K17" s="527"/>
      <c r="L17" s="527"/>
      <c r="M17" s="527"/>
      <c r="N17" s="527"/>
      <c r="O17" s="527"/>
      <c r="P17" s="527"/>
      <c r="Q17" s="527"/>
      <c r="R17" s="527"/>
    </row>
    <row r="18" spans="2:18" ht="13.5" customHeight="1">
      <c r="B18" s="859">
        <v>3</v>
      </c>
      <c r="C18" s="473">
        <v>0</v>
      </c>
      <c r="D18" s="461">
        <f>D20+D21</f>
        <v>0</v>
      </c>
      <c r="E18" s="461">
        <f>E20+E21</f>
        <v>0</v>
      </c>
      <c r="F18" s="461">
        <f>D18-E18</f>
        <v>0</v>
      </c>
      <c r="G18" s="852"/>
      <c r="H18" s="855"/>
      <c r="I18" s="861">
        <v>0</v>
      </c>
      <c r="J18" s="461"/>
      <c r="K18" s="526">
        <f>F18</f>
        <v>0</v>
      </c>
      <c r="L18" s="855"/>
      <c r="M18" s="855"/>
      <c r="N18" s="887"/>
      <c r="O18" s="525"/>
      <c r="P18" s="884"/>
      <c r="Q18" s="884"/>
      <c r="R18" s="441">
        <f>O18</f>
        <v>0</v>
      </c>
    </row>
    <row r="19" spans="2:18" ht="13.5" customHeight="1">
      <c r="B19" s="860"/>
      <c r="C19" s="470" t="s">
        <v>367</v>
      </c>
      <c r="D19" s="453"/>
      <c r="E19" s="453"/>
      <c r="F19" s="453">
        <f>D19-E19</f>
        <v>0</v>
      </c>
      <c r="G19" s="853"/>
      <c r="H19" s="849"/>
      <c r="I19" s="862"/>
      <c r="J19" s="459"/>
      <c r="K19" s="524"/>
      <c r="L19" s="849"/>
      <c r="M19" s="849"/>
      <c r="N19" s="888"/>
      <c r="O19" s="524"/>
      <c r="P19" s="885"/>
      <c r="Q19" s="885"/>
      <c r="R19" s="848"/>
    </row>
    <row r="20" spans="2:18" ht="13.5" customHeight="1">
      <c r="B20" s="860"/>
      <c r="C20" s="456" t="s">
        <v>362</v>
      </c>
      <c r="D20" s="441"/>
      <c r="E20" s="441"/>
      <c r="F20" s="441">
        <f>D20-E20</f>
        <v>0</v>
      </c>
      <c r="G20" s="853"/>
      <c r="H20" s="849"/>
      <c r="I20" s="862"/>
      <c r="J20" s="451"/>
      <c r="K20" s="524"/>
      <c r="L20" s="849"/>
      <c r="M20" s="849"/>
      <c r="N20" s="888"/>
      <c r="O20" s="524"/>
      <c r="P20" s="885"/>
      <c r="Q20" s="885"/>
      <c r="R20" s="849"/>
    </row>
    <row r="21" spans="2:18" ht="14.25" customHeight="1">
      <c r="B21" s="860"/>
      <c r="C21" s="456" t="s">
        <v>361</v>
      </c>
      <c r="D21" s="441"/>
      <c r="E21" s="441"/>
      <c r="F21" s="448">
        <f>D21-E21</f>
        <v>0</v>
      </c>
      <c r="G21" s="853"/>
      <c r="H21" s="849"/>
      <c r="I21" s="862"/>
      <c r="J21" s="451"/>
      <c r="K21" s="524"/>
      <c r="L21" s="849"/>
      <c r="M21" s="849"/>
      <c r="N21" s="888"/>
      <c r="O21" s="524"/>
      <c r="P21" s="885"/>
      <c r="Q21" s="885"/>
      <c r="R21" s="849"/>
    </row>
    <row r="22" spans="2:18" ht="13.5" customHeight="1" thickBot="1">
      <c r="B22" s="860"/>
      <c r="C22" s="523"/>
      <c r="D22" s="451"/>
      <c r="E22" s="451"/>
      <c r="F22" s="496"/>
      <c r="G22" s="854"/>
      <c r="H22" s="850"/>
      <c r="I22" s="862"/>
      <c r="J22" s="451"/>
      <c r="K22" s="522"/>
      <c r="L22" s="850"/>
      <c r="M22" s="850"/>
      <c r="N22" s="889"/>
      <c r="O22" s="522"/>
      <c r="P22" s="886"/>
      <c r="Q22" s="886"/>
      <c r="R22" s="850"/>
    </row>
    <row r="23" spans="2:18" ht="13.5" customHeight="1">
      <c r="B23" s="878">
        <v>4</v>
      </c>
      <c r="C23" s="473">
        <v>0.2</v>
      </c>
      <c r="D23" s="461">
        <f>D25+D26</f>
        <v>0</v>
      </c>
      <c r="E23" s="461">
        <f>E25+E26</f>
        <v>0</v>
      </c>
      <c r="F23" s="461">
        <f>D23-E23</f>
        <v>0</v>
      </c>
      <c r="G23" s="852"/>
      <c r="H23" s="855"/>
      <c r="I23" s="881">
        <v>0.2</v>
      </c>
      <c r="J23" s="461"/>
      <c r="K23" s="472"/>
      <c r="L23" s="472"/>
      <c r="M23" s="472"/>
      <c r="N23" s="462"/>
      <c r="O23" s="521"/>
      <c r="P23" s="520"/>
      <c r="Q23" s="520"/>
      <c r="R23" s="519">
        <f>SUM(R27:R29)</f>
        <v>0</v>
      </c>
    </row>
    <row r="24" spans="2:18" ht="13.5" customHeight="1">
      <c r="B24" s="879"/>
      <c r="C24" s="470" t="s">
        <v>366</v>
      </c>
      <c r="D24" s="453"/>
      <c r="E24" s="453"/>
      <c r="F24" s="453">
        <f>D24-E24</f>
        <v>0</v>
      </c>
      <c r="G24" s="853"/>
      <c r="H24" s="849"/>
      <c r="I24" s="882"/>
      <c r="J24" s="848"/>
      <c r="K24" s="443"/>
      <c r="L24" s="443"/>
      <c r="M24" s="443"/>
      <c r="N24" s="443"/>
      <c r="O24" s="454"/>
      <c r="P24" s="454"/>
      <c r="Q24" s="454"/>
      <c r="R24" s="454"/>
    </row>
    <row r="25" spans="2:18" ht="13.5" customHeight="1">
      <c r="B25" s="879"/>
      <c r="C25" s="456" t="s">
        <v>362</v>
      </c>
      <c r="D25" s="441"/>
      <c r="E25" s="441"/>
      <c r="F25" s="441">
        <f>D25-E25</f>
        <v>0</v>
      </c>
      <c r="G25" s="853"/>
      <c r="H25" s="849"/>
      <c r="I25" s="882"/>
      <c r="J25" s="857"/>
      <c r="K25" s="441"/>
      <c r="L25" s="443"/>
      <c r="M25" s="443"/>
      <c r="N25" s="443"/>
      <c r="O25" s="454"/>
      <c r="P25" s="454"/>
      <c r="Q25" s="454"/>
      <c r="R25" s="454"/>
    </row>
    <row r="26" spans="2:18" ht="13.5" customHeight="1">
      <c r="B26" s="879"/>
      <c r="C26" s="456" t="s">
        <v>361</v>
      </c>
      <c r="D26" s="441"/>
      <c r="E26" s="441"/>
      <c r="F26" s="448">
        <f>D26-E26</f>
        <v>0</v>
      </c>
      <c r="G26" s="853"/>
      <c r="H26" s="849"/>
      <c r="I26" s="882"/>
      <c r="J26" s="857"/>
      <c r="K26" s="441"/>
      <c r="L26" s="443"/>
      <c r="M26" s="443"/>
      <c r="N26" s="443"/>
      <c r="O26" s="454"/>
      <c r="P26" s="454"/>
      <c r="Q26" s="454"/>
      <c r="R26" s="454"/>
    </row>
    <row r="27" spans="2:18" ht="13.5" customHeight="1">
      <c r="B27" s="879"/>
      <c r="C27" s="466"/>
      <c r="D27" s="443"/>
      <c r="E27" s="443"/>
      <c r="F27" s="443"/>
      <c r="G27" s="853"/>
      <c r="H27" s="849"/>
      <c r="I27" s="882"/>
      <c r="J27" s="857"/>
      <c r="K27" s="454"/>
      <c r="L27" s="441"/>
      <c r="M27" s="441"/>
      <c r="N27" s="440">
        <v>0</v>
      </c>
      <c r="O27" s="447"/>
      <c r="P27" s="430"/>
      <c r="Q27" s="430"/>
      <c r="R27" s="488">
        <f>P27+Q27</f>
        <v>0</v>
      </c>
    </row>
    <row r="28" spans="2:18" ht="13.5" customHeight="1">
      <c r="B28" s="879"/>
      <c r="C28" s="466"/>
      <c r="D28" s="443"/>
      <c r="E28" s="443"/>
      <c r="F28" s="443"/>
      <c r="G28" s="853"/>
      <c r="H28" s="849"/>
      <c r="I28" s="882"/>
      <c r="J28" s="857"/>
      <c r="K28" s="454"/>
      <c r="L28" s="442"/>
      <c r="M28" s="442"/>
      <c r="N28" s="440">
        <v>0.1</v>
      </c>
      <c r="O28" s="449"/>
      <c r="P28" s="430"/>
      <c r="Q28" s="430"/>
      <c r="R28" s="488">
        <f>P28+Q28</f>
        <v>0</v>
      </c>
    </row>
    <row r="29" spans="2:18" ht="13.5" customHeight="1" thickBot="1">
      <c r="B29" s="880"/>
      <c r="C29" s="518"/>
      <c r="D29" s="518"/>
      <c r="E29" s="518"/>
      <c r="F29" s="518"/>
      <c r="G29" s="854"/>
      <c r="H29" s="850"/>
      <c r="I29" s="883"/>
      <c r="J29" s="858"/>
      <c r="K29" s="517">
        <f>K25+K26</f>
        <v>0</v>
      </c>
      <c r="L29" s="433"/>
      <c r="M29" s="433"/>
      <c r="N29" s="464">
        <v>0.2</v>
      </c>
      <c r="O29" s="431"/>
      <c r="P29" s="431"/>
      <c r="Q29" s="431"/>
      <c r="R29" s="429">
        <f>O29+P29+Q29</f>
        <v>0</v>
      </c>
    </row>
    <row r="30" spans="2:18" ht="13.5" customHeight="1">
      <c r="B30" s="896">
        <v>5</v>
      </c>
      <c r="C30" s="516">
        <v>0.35</v>
      </c>
      <c r="D30" s="461">
        <f>D32+D33</f>
        <v>0</v>
      </c>
      <c r="E30" s="461">
        <f>E32+E33</f>
        <v>0</v>
      </c>
      <c r="F30" s="461">
        <f>D30-E30</f>
        <v>0</v>
      </c>
      <c r="G30" s="852"/>
      <c r="H30" s="852"/>
      <c r="I30" s="895">
        <v>0.35</v>
      </c>
      <c r="J30" s="515"/>
      <c r="K30" s="514"/>
      <c r="L30" s="514"/>
      <c r="M30" s="513"/>
      <c r="N30" s="512"/>
      <c r="O30" s="511"/>
      <c r="P30" s="511"/>
      <c r="Q30" s="511"/>
      <c r="R30" s="510">
        <f>SUM(R34:R37)</f>
        <v>0</v>
      </c>
    </row>
    <row r="31" spans="2:18" ht="20.25" customHeight="1">
      <c r="B31" s="857"/>
      <c r="C31" s="470" t="s">
        <v>366</v>
      </c>
      <c r="D31" s="453"/>
      <c r="E31" s="453"/>
      <c r="F31" s="453">
        <f>D31-E31</f>
        <v>0</v>
      </c>
      <c r="G31" s="853"/>
      <c r="H31" s="853"/>
      <c r="I31" s="857"/>
      <c r="J31" s="856"/>
      <c r="K31" s="507"/>
      <c r="L31" s="507"/>
      <c r="M31" s="509"/>
      <c r="N31" s="469"/>
      <c r="O31" s="506"/>
      <c r="P31" s="505"/>
      <c r="Q31" s="505"/>
      <c r="R31" s="504"/>
    </row>
    <row r="32" spans="2:18" ht="13.5" customHeight="1">
      <c r="B32" s="857"/>
      <c r="C32" s="456" t="s">
        <v>362</v>
      </c>
      <c r="D32" s="441"/>
      <c r="E32" s="441"/>
      <c r="F32" s="441">
        <f>D32-E32</f>
        <v>0</v>
      </c>
      <c r="G32" s="853"/>
      <c r="H32" s="853"/>
      <c r="I32" s="857"/>
      <c r="J32" s="857"/>
      <c r="K32" s="441"/>
      <c r="L32" s="507"/>
      <c r="M32" s="508"/>
      <c r="N32" s="469"/>
      <c r="O32" s="506"/>
      <c r="P32" s="505"/>
      <c r="Q32" s="505"/>
      <c r="R32" s="504"/>
    </row>
    <row r="33" spans="2:18" ht="13.5" customHeight="1">
      <c r="B33" s="857"/>
      <c r="C33" s="456" t="s">
        <v>361</v>
      </c>
      <c r="D33" s="441"/>
      <c r="E33" s="441"/>
      <c r="F33" s="441">
        <f>D33-E33</f>
        <v>0</v>
      </c>
      <c r="G33" s="853"/>
      <c r="H33" s="853"/>
      <c r="I33" s="857"/>
      <c r="J33" s="857"/>
      <c r="K33" s="441"/>
      <c r="L33" s="507"/>
      <c r="M33" s="507"/>
      <c r="N33" s="468"/>
      <c r="O33" s="506"/>
      <c r="P33" s="505"/>
      <c r="Q33" s="505"/>
      <c r="R33" s="504"/>
    </row>
    <row r="34" spans="2:18" ht="13.5" customHeight="1">
      <c r="B34" s="857"/>
      <c r="C34" s="503"/>
      <c r="D34" s="459"/>
      <c r="E34" s="459"/>
      <c r="F34" s="443"/>
      <c r="G34" s="853"/>
      <c r="H34" s="853"/>
      <c r="I34" s="857"/>
      <c r="J34" s="857"/>
      <c r="K34" s="445"/>
      <c r="L34" s="501"/>
      <c r="M34" s="500"/>
      <c r="N34" s="499">
        <v>0</v>
      </c>
      <c r="O34" s="498"/>
      <c r="P34" s="430"/>
      <c r="Q34" s="430"/>
      <c r="R34" s="488">
        <f>P34+Q34</f>
        <v>0</v>
      </c>
    </row>
    <row r="35" spans="2:18" ht="13.5" customHeight="1">
      <c r="B35" s="857"/>
      <c r="C35" s="503"/>
      <c r="D35" s="459"/>
      <c r="E35" s="459"/>
      <c r="F35" s="443"/>
      <c r="G35" s="853"/>
      <c r="H35" s="853"/>
      <c r="I35" s="857"/>
      <c r="J35" s="857"/>
      <c r="K35" s="445"/>
      <c r="L35" s="501"/>
      <c r="M35" s="500"/>
      <c r="N35" s="499">
        <v>0.1</v>
      </c>
      <c r="O35" s="498"/>
      <c r="P35" s="430"/>
      <c r="Q35" s="430"/>
      <c r="R35" s="488">
        <f>P35+Q35</f>
        <v>0</v>
      </c>
    </row>
    <row r="36" spans="2:18" ht="13.5" customHeight="1">
      <c r="B36" s="857"/>
      <c r="C36" s="503"/>
      <c r="D36" s="459"/>
      <c r="E36" s="459"/>
      <c r="F36" s="451"/>
      <c r="G36" s="853"/>
      <c r="H36" s="853"/>
      <c r="I36" s="857"/>
      <c r="J36" s="857"/>
      <c r="K36" s="502"/>
      <c r="L36" s="501"/>
      <c r="M36" s="500"/>
      <c r="N36" s="499">
        <v>0.2</v>
      </c>
      <c r="O36" s="498"/>
      <c r="P36" s="430"/>
      <c r="Q36" s="430"/>
      <c r="R36" s="488">
        <f>P36+Q36</f>
        <v>0</v>
      </c>
    </row>
    <row r="37" spans="2:18" ht="13.5" customHeight="1" thickBot="1">
      <c r="B37" s="858"/>
      <c r="C37" s="497"/>
      <c r="D37" s="496"/>
      <c r="E37" s="496"/>
      <c r="F37" s="496"/>
      <c r="G37" s="854"/>
      <c r="H37" s="854"/>
      <c r="I37" s="858"/>
      <c r="J37" s="858"/>
      <c r="K37" s="495">
        <f>K32+K33</f>
        <v>0</v>
      </c>
      <c r="L37" s="495"/>
      <c r="M37" s="494"/>
      <c r="N37" s="493">
        <v>0.35</v>
      </c>
      <c r="O37" s="492"/>
      <c r="P37" s="430"/>
      <c r="Q37" s="430"/>
      <c r="R37" s="491">
        <f>O37+P37+Q37</f>
        <v>0</v>
      </c>
    </row>
    <row r="38" spans="2:18" ht="13.5" customHeight="1">
      <c r="B38" s="859">
        <v>6</v>
      </c>
      <c r="C38" s="473">
        <v>0.5</v>
      </c>
      <c r="D38" s="461">
        <f>D40+D41</f>
        <v>0</v>
      </c>
      <c r="E38" s="461">
        <f>E40+E41</f>
        <v>0</v>
      </c>
      <c r="F38" s="461">
        <f>D38-E38</f>
        <v>0</v>
      </c>
      <c r="G38" s="855"/>
      <c r="H38" s="855"/>
      <c r="I38" s="861">
        <v>0.5</v>
      </c>
      <c r="J38" s="461"/>
      <c r="K38" s="451"/>
      <c r="L38" s="472"/>
      <c r="M38" s="472"/>
      <c r="N38" s="462"/>
      <c r="O38" s="490"/>
      <c r="P38" s="490"/>
      <c r="Q38" s="490"/>
      <c r="R38" s="489">
        <f>SUM(R42:R45)</f>
        <v>0</v>
      </c>
    </row>
    <row r="39" spans="2:18" ht="13.5" customHeight="1">
      <c r="B39" s="860"/>
      <c r="C39" s="470" t="s">
        <v>367</v>
      </c>
      <c r="D39" s="453"/>
      <c r="E39" s="453"/>
      <c r="F39" s="453">
        <f>D39-E39</f>
        <v>0</v>
      </c>
      <c r="G39" s="849"/>
      <c r="H39" s="849"/>
      <c r="I39" s="862"/>
      <c r="J39" s="848"/>
      <c r="K39" s="443"/>
      <c r="L39" s="443"/>
      <c r="M39" s="451"/>
      <c r="N39" s="443"/>
      <c r="O39" s="443"/>
      <c r="P39" s="443"/>
      <c r="Q39" s="443"/>
      <c r="R39" s="443"/>
    </row>
    <row r="40" spans="2:18" ht="13.5" customHeight="1">
      <c r="B40" s="860"/>
      <c r="C40" s="456" t="s">
        <v>362</v>
      </c>
      <c r="D40" s="441"/>
      <c r="E40" s="441"/>
      <c r="F40" s="441">
        <f>D40-E40</f>
        <v>0</v>
      </c>
      <c r="G40" s="849"/>
      <c r="H40" s="849"/>
      <c r="I40" s="862"/>
      <c r="J40" s="857"/>
      <c r="K40" s="441"/>
      <c r="L40" s="443"/>
      <c r="M40" s="443"/>
      <c r="N40" s="469"/>
      <c r="O40" s="439"/>
      <c r="P40" s="467"/>
      <c r="Q40" s="467"/>
      <c r="R40" s="454"/>
    </row>
    <row r="41" spans="2:18" ht="13.5" customHeight="1">
      <c r="B41" s="860"/>
      <c r="C41" s="456" t="s">
        <v>361</v>
      </c>
      <c r="D41" s="441"/>
      <c r="E41" s="441"/>
      <c r="F41" s="441">
        <f>D41-E41</f>
        <v>0</v>
      </c>
      <c r="G41" s="849"/>
      <c r="H41" s="849"/>
      <c r="I41" s="862"/>
      <c r="J41" s="857"/>
      <c r="K41" s="441"/>
      <c r="L41" s="443"/>
      <c r="M41" s="443"/>
      <c r="N41" s="469"/>
      <c r="O41" s="449"/>
      <c r="P41" s="467"/>
      <c r="Q41" s="467"/>
      <c r="R41" s="454"/>
    </row>
    <row r="42" spans="2:18" ht="13.5" customHeight="1">
      <c r="B42" s="860"/>
      <c r="C42" s="466"/>
      <c r="D42" s="443"/>
      <c r="E42" s="443"/>
      <c r="F42" s="443"/>
      <c r="G42" s="849"/>
      <c r="H42" s="849"/>
      <c r="I42" s="862"/>
      <c r="J42" s="857"/>
      <c r="K42" s="443"/>
      <c r="L42" s="441"/>
      <c r="M42" s="441"/>
      <c r="N42" s="465">
        <v>0</v>
      </c>
      <c r="O42" s="449"/>
      <c r="P42" s="430"/>
      <c r="Q42" s="430"/>
      <c r="R42" s="488">
        <f>P42+Q42</f>
        <v>0</v>
      </c>
    </row>
    <row r="43" spans="2:18">
      <c r="B43" s="860"/>
      <c r="C43" s="466"/>
      <c r="D43" s="443"/>
      <c r="E43" s="443"/>
      <c r="F43" s="443"/>
      <c r="G43" s="849"/>
      <c r="H43" s="849"/>
      <c r="I43" s="862"/>
      <c r="J43" s="857"/>
      <c r="K43" s="443"/>
      <c r="L43" s="448"/>
      <c r="M43" s="441"/>
      <c r="N43" s="450">
        <v>0.1</v>
      </c>
      <c r="O43" s="449"/>
      <c r="P43" s="430"/>
      <c r="Q43" s="430"/>
      <c r="R43" s="488">
        <f>P43+Q43</f>
        <v>0</v>
      </c>
    </row>
    <row r="44" spans="2:18" ht="13.5" customHeight="1">
      <c r="B44" s="860"/>
      <c r="C44" s="446"/>
      <c r="D44" s="445"/>
      <c r="E44" s="445"/>
      <c r="F44" s="444"/>
      <c r="G44" s="849"/>
      <c r="H44" s="849"/>
      <c r="I44" s="862"/>
      <c r="J44" s="857"/>
      <c r="K44" s="443"/>
      <c r="L44" s="441"/>
      <c r="M44" s="441"/>
      <c r="N44" s="440">
        <v>0.2</v>
      </c>
      <c r="O44" s="449"/>
      <c r="P44" s="430"/>
      <c r="Q44" s="430"/>
      <c r="R44" s="488">
        <f>P44+Q44</f>
        <v>0</v>
      </c>
    </row>
    <row r="45" spans="2:18" ht="13.5" customHeight="1" thickBot="1">
      <c r="B45" s="897"/>
      <c r="C45" s="437"/>
      <c r="D45" s="436"/>
      <c r="E45" s="436"/>
      <c r="F45" s="435"/>
      <c r="G45" s="850"/>
      <c r="H45" s="850"/>
      <c r="I45" s="894"/>
      <c r="J45" s="858"/>
      <c r="K45" s="448">
        <f>K41+K40</f>
        <v>0</v>
      </c>
      <c r="L45" s="448"/>
      <c r="M45" s="433"/>
      <c r="N45" s="465">
        <v>0.5</v>
      </c>
      <c r="O45" s="431"/>
      <c r="P45" s="430"/>
      <c r="Q45" s="430"/>
      <c r="R45" s="429">
        <f>O45+P45+Q45</f>
        <v>0</v>
      </c>
    </row>
    <row r="46" spans="2:18" ht="13.5" customHeight="1">
      <c r="B46" s="859">
        <v>7</v>
      </c>
      <c r="C46" s="487">
        <v>0.75</v>
      </c>
      <c r="D46" s="461">
        <f>D48+D49</f>
        <v>0</v>
      </c>
      <c r="E46" s="461">
        <f>E48+E49</f>
        <v>0</v>
      </c>
      <c r="F46" s="461">
        <f>D46-E46</f>
        <v>0</v>
      </c>
      <c r="G46" s="855"/>
      <c r="H46" s="855"/>
      <c r="I46" s="861">
        <v>0.75</v>
      </c>
      <c r="J46" s="486"/>
      <c r="K46" s="472"/>
      <c r="L46" s="472"/>
      <c r="M46" s="472"/>
      <c r="N46" s="485"/>
      <c r="O46" s="485"/>
      <c r="P46" s="485"/>
      <c r="Q46" s="485"/>
      <c r="R46" s="461">
        <f>SUM(R50:R55)</f>
        <v>0</v>
      </c>
    </row>
    <row r="47" spans="2:18" ht="13.5" customHeight="1">
      <c r="B47" s="860"/>
      <c r="C47" s="470" t="s">
        <v>366</v>
      </c>
      <c r="D47" s="453"/>
      <c r="E47" s="453"/>
      <c r="F47" s="453">
        <f>D47-E47</f>
        <v>0</v>
      </c>
      <c r="G47" s="849"/>
      <c r="H47" s="849"/>
      <c r="I47" s="862"/>
      <c r="J47" s="848"/>
      <c r="K47" s="443"/>
      <c r="L47" s="443"/>
      <c r="M47" s="443"/>
      <c r="N47" s="484"/>
      <c r="O47" s="484"/>
      <c r="P47" s="484"/>
      <c r="Q47" s="484"/>
      <c r="R47" s="443"/>
    </row>
    <row r="48" spans="2:18" ht="13.5" customHeight="1">
      <c r="B48" s="860"/>
      <c r="C48" s="456" t="s">
        <v>362</v>
      </c>
      <c r="D48" s="441"/>
      <c r="E48" s="441"/>
      <c r="F48" s="441">
        <f>D48-E48</f>
        <v>0</v>
      </c>
      <c r="G48" s="849"/>
      <c r="H48" s="849"/>
      <c r="I48" s="862"/>
      <c r="J48" s="849"/>
      <c r="K48" s="441"/>
      <c r="L48" s="443"/>
      <c r="M48" s="443"/>
      <c r="N48" s="484"/>
      <c r="O48" s="484"/>
      <c r="P48" s="484"/>
      <c r="Q48" s="484"/>
      <c r="R48" s="443"/>
    </row>
    <row r="49" spans="2:22" ht="13.5" customHeight="1">
      <c r="B49" s="860"/>
      <c r="C49" s="456" t="s">
        <v>361</v>
      </c>
      <c r="D49" s="441"/>
      <c r="E49" s="441"/>
      <c r="F49" s="441">
        <f>D49-E49</f>
        <v>0</v>
      </c>
      <c r="G49" s="849"/>
      <c r="H49" s="849"/>
      <c r="I49" s="862"/>
      <c r="J49" s="849"/>
      <c r="K49" s="441"/>
      <c r="L49" s="451"/>
      <c r="M49" s="451"/>
      <c r="N49" s="483"/>
      <c r="O49" s="483"/>
      <c r="P49" s="483"/>
      <c r="Q49" s="483"/>
      <c r="R49" s="451"/>
    </row>
    <row r="50" spans="2:22" ht="13.5" customHeight="1">
      <c r="B50" s="860"/>
      <c r="C50" s="479"/>
      <c r="D50" s="445"/>
      <c r="E50" s="445"/>
      <c r="F50" s="444"/>
      <c r="G50" s="849"/>
      <c r="H50" s="849"/>
      <c r="I50" s="862"/>
      <c r="J50" s="849"/>
      <c r="K50" s="451"/>
      <c r="L50" s="441"/>
      <c r="M50" s="442"/>
      <c r="N50" s="440">
        <v>0</v>
      </c>
      <c r="O50" s="482"/>
      <c r="P50" s="430"/>
      <c r="Q50" s="430"/>
      <c r="R50" s="438">
        <f>P50+Q50</f>
        <v>0</v>
      </c>
    </row>
    <row r="51" spans="2:22" ht="13.5" customHeight="1">
      <c r="B51" s="860"/>
      <c r="C51" s="479"/>
      <c r="D51" s="445"/>
      <c r="E51" s="445"/>
      <c r="F51" s="444"/>
      <c r="G51" s="849"/>
      <c r="H51" s="849"/>
      <c r="I51" s="862"/>
      <c r="J51" s="849"/>
      <c r="K51" s="459"/>
      <c r="L51" s="441"/>
      <c r="M51" s="441"/>
      <c r="N51" s="440">
        <v>0.1</v>
      </c>
      <c r="O51" s="481"/>
      <c r="P51" s="430"/>
      <c r="Q51" s="430"/>
      <c r="R51" s="438">
        <f>P51+Q51</f>
        <v>0</v>
      </c>
    </row>
    <row r="52" spans="2:22" ht="13.5" customHeight="1">
      <c r="B52" s="860"/>
      <c r="C52" s="479"/>
      <c r="D52" s="445"/>
      <c r="E52" s="445"/>
      <c r="F52" s="444"/>
      <c r="G52" s="849"/>
      <c r="H52" s="849"/>
      <c r="I52" s="862"/>
      <c r="J52" s="849"/>
      <c r="K52" s="443"/>
      <c r="L52" s="441"/>
      <c r="M52" s="480"/>
      <c r="N52" s="440">
        <v>0.2</v>
      </c>
      <c r="O52" s="447"/>
      <c r="P52" s="430"/>
      <c r="Q52" s="430"/>
      <c r="R52" s="438">
        <f>P52+Q52</f>
        <v>0</v>
      </c>
    </row>
    <row r="53" spans="2:22" ht="13.5" customHeight="1">
      <c r="B53" s="860"/>
      <c r="C53" s="479"/>
      <c r="D53" s="445"/>
      <c r="E53" s="445"/>
      <c r="F53" s="444"/>
      <c r="G53" s="849"/>
      <c r="H53" s="849"/>
      <c r="I53" s="862"/>
      <c r="J53" s="849"/>
      <c r="K53" s="443"/>
      <c r="L53" s="441"/>
      <c r="M53" s="441"/>
      <c r="N53" s="440">
        <v>0.5</v>
      </c>
      <c r="O53" s="447"/>
      <c r="P53" s="430"/>
      <c r="Q53" s="430"/>
      <c r="R53" s="438">
        <f>P53+Q53</f>
        <v>0</v>
      </c>
    </row>
    <row r="54" spans="2:22" ht="13.5" customHeight="1">
      <c r="B54" s="860"/>
      <c r="C54" s="479"/>
      <c r="D54" s="445"/>
      <c r="E54" s="445"/>
      <c r="F54" s="444"/>
      <c r="G54" s="849"/>
      <c r="H54" s="849"/>
      <c r="I54" s="862"/>
      <c r="J54" s="849"/>
      <c r="K54" s="443"/>
      <c r="L54" s="441"/>
      <c r="M54" s="478"/>
      <c r="N54" s="440">
        <v>0.7</v>
      </c>
      <c r="O54" s="449"/>
      <c r="P54" s="477"/>
      <c r="Q54" s="477"/>
      <c r="R54" s="438">
        <f>P54+Q54</f>
        <v>0</v>
      </c>
    </row>
    <row r="55" spans="2:22" ht="13.5" customHeight="1" thickBot="1">
      <c r="B55" s="897"/>
      <c r="C55" s="476"/>
      <c r="D55" s="436"/>
      <c r="E55" s="436"/>
      <c r="F55" s="435"/>
      <c r="G55" s="850"/>
      <c r="H55" s="850"/>
      <c r="I55" s="894"/>
      <c r="J55" s="850"/>
      <c r="K55" s="434">
        <f>K48+K49</f>
        <v>0</v>
      </c>
      <c r="L55" s="434"/>
      <c r="M55" s="475"/>
      <c r="N55" s="474">
        <v>0.75</v>
      </c>
      <c r="O55" s="431"/>
      <c r="P55" s="431"/>
      <c r="Q55" s="431"/>
      <c r="R55" s="429">
        <f>O55+P55+Q55</f>
        <v>0</v>
      </c>
    </row>
    <row r="56" spans="2:22" ht="13.5" customHeight="1">
      <c r="B56" s="859">
        <v>8</v>
      </c>
      <c r="C56" s="473">
        <v>1</v>
      </c>
      <c r="D56" s="461">
        <f>D59+D60</f>
        <v>0</v>
      </c>
      <c r="E56" s="461">
        <f>E59+E60</f>
        <v>0</v>
      </c>
      <c r="F56" s="441">
        <f>D56-E56</f>
        <v>0</v>
      </c>
      <c r="G56" s="855"/>
      <c r="H56" s="855"/>
      <c r="I56" s="861">
        <v>1</v>
      </c>
      <c r="J56" s="461"/>
      <c r="K56" s="472"/>
      <c r="L56" s="472"/>
      <c r="M56" s="451"/>
      <c r="N56" s="471"/>
      <c r="O56" s="471"/>
      <c r="P56" s="471"/>
      <c r="Q56" s="471"/>
      <c r="R56" s="448">
        <f>SUM(R61:R66)</f>
        <v>0</v>
      </c>
    </row>
    <row r="57" spans="2:22" ht="13.5" customHeight="1">
      <c r="B57" s="860"/>
      <c r="C57" s="470" t="s">
        <v>366</v>
      </c>
      <c r="D57" s="441"/>
      <c r="E57" s="441"/>
      <c r="F57" s="441">
        <f>D57-E57</f>
        <v>0</v>
      </c>
      <c r="G57" s="849"/>
      <c r="H57" s="849"/>
      <c r="I57" s="862"/>
      <c r="J57" s="848"/>
      <c r="K57" s="452"/>
      <c r="L57" s="451"/>
      <c r="M57" s="443"/>
      <c r="N57" s="443"/>
      <c r="O57" s="443"/>
      <c r="P57" s="443"/>
      <c r="Q57" s="443"/>
      <c r="R57" s="443"/>
    </row>
    <row r="58" spans="2:22" ht="13.5" customHeight="1">
      <c r="B58" s="860"/>
      <c r="C58" s="458" t="s">
        <v>365</v>
      </c>
      <c r="D58" s="457"/>
      <c r="E58" s="457"/>
      <c r="F58" s="441">
        <f>D58-E58</f>
        <v>0</v>
      </c>
      <c r="G58" s="849"/>
      <c r="H58" s="849"/>
      <c r="I58" s="862"/>
      <c r="J58" s="849"/>
      <c r="K58" s="452"/>
      <c r="L58" s="443"/>
      <c r="M58" s="443"/>
      <c r="N58" s="443"/>
      <c r="O58" s="451"/>
      <c r="P58" s="451"/>
      <c r="Q58" s="451"/>
      <c r="R58" s="451"/>
    </row>
    <row r="59" spans="2:22" ht="13.5" customHeight="1">
      <c r="B59" s="860"/>
      <c r="C59" s="456" t="s">
        <v>362</v>
      </c>
      <c r="D59" s="441"/>
      <c r="E59" s="441"/>
      <c r="F59" s="441">
        <f>D59-E59</f>
        <v>0</v>
      </c>
      <c r="G59" s="849"/>
      <c r="H59" s="849"/>
      <c r="I59" s="862"/>
      <c r="J59" s="849"/>
      <c r="K59" s="441"/>
      <c r="L59" s="443"/>
      <c r="M59" s="443"/>
      <c r="N59" s="469"/>
      <c r="O59" s="449"/>
      <c r="P59" s="467"/>
      <c r="Q59" s="467"/>
      <c r="R59" s="454"/>
    </row>
    <row r="60" spans="2:22" ht="15.75" customHeight="1">
      <c r="B60" s="860"/>
      <c r="C60" s="456" t="s">
        <v>361</v>
      </c>
      <c r="D60" s="441"/>
      <c r="E60" s="441"/>
      <c r="F60" s="441">
        <f>D60-E60</f>
        <v>0</v>
      </c>
      <c r="G60" s="849"/>
      <c r="H60" s="849"/>
      <c r="I60" s="862"/>
      <c r="J60" s="849"/>
      <c r="K60" s="441"/>
      <c r="L60" s="443"/>
      <c r="M60" s="443"/>
      <c r="N60" s="468"/>
      <c r="O60" s="447"/>
      <c r="P60" s="467"/>
      <c r="Q60" s="467"/>
      <c r="R60" s="454"/>
      <c r="S60" s="420"/>
      <c r="T60" s="420"/>
      <c r="U60" s="420"/>
      <c r="V60" s="420"/>
    </row>
    <row r="61" spans="2:22">
      <c r="B61" s="860"/>
      <c r="C61" s="466"/>
      <c r="D61" s="443"/>
      <c r="E61" s="443"/>
      <c r="F61" s="443"/>
      <c r="G61" s="849"/>
      <c r="H61" s="849"/>
      <c r="I61" s="862"/>
      <c r="J61" s="849"/>
      <c r="K61" s="443"/>
      <c r="L61" s="441"/>
      <c r="M61" s="441"/>
      <c r="N61" s="450">
        <v>0</v>
      </c>
      <c r="O61" s="447"/>
      <c r="P61" s="430"/>
      <c r="Q61" s="430"/>
      <c r="R61" s="438">
        <f>P61+Q61</f>
        <v>0</v>
      </c>
      <c r="S61" s="420"/>
      <c r="T61" s="420"/>
      <c r="U61" s="420"/>
      <c r="V61" s="420"/>
    </row>
    <row r="62" spans="2:22">
      <c r="B62" s="860"/>
      <c r="C62" s="466"/>
      <c r="D62" s="443"/>
      <c r="E62" s="443"/>
      <c r="F62" s="443"/>
      <c r="G62" s="849"/>
      <c r="H62" s="849"/>
      <c r="I62" s="862"/>
      <c r="J62" s="849"/>
      <c r="K62" s="443"/>
      <c r="L62" s="448"/>
      <c r="M62" s="441"/>
      <c r="N62" s="440">
        <v>0.1</v>
      </c>
      <c r="O62" s="447"/>
      <c r="P62" s="430"/>
      <c r="Q62" s="430"/>
      <c r="R62" s="438">
        <f>P62+Q62</f>
        <v>0</v>
      </c>
    </row>
    <row r="63" spans="2:22" ht="15.75" customHeight="1">
      <c r="B63" s="860"/>
      <c r="C63" s="446"/>
      <c r="D63" s="445"/>
      <c r="E63" s="445"/>
      <c r="F63" s="444"/>
      <c r="G63" s="849"/>
      <c r="H63" s="849"/>
      <c r="I63" s="862"/>
      <c r="J63" s="849"/>
      <c r="K63" s="451"/>
      <c r="L63" s="441"/>
      <c r="M63" s="441"/>
      <c r="N63" s="440">
        <v>0.2</v>
      </c>
      <c r="O63" s="447"/>
      <c r="P63" s="430"/>
      <c r="Q63" s="430"/>
      <c r="R63" s="438">
        <f>P63+Q63</f>
        <v>0</v>
      </c>
    </row>
    <row r="64" spans="2:22">
      <c r="B64" s="860"/>
      <c r="C64" s="446"/>
      <c r="D64" s="445"/>
      <c r="E64" s="445"/>
      <c r="F64" s="444"/>
      <c r="G64" s="849"/>
      <c r="H64" s="849"/>
      <c r="I64" s="862"/>
      <c r="J64" s="849"/>
      <c r="K64" s="443"/>
      <c r="L64" s="441"/>
      <c r="M64" s="441"/>
      <c r="N64" s="465">
        <v>0.5</v>
      </c>
      <c r="O64" s="447"/>
      <c r="P64" s="430"/>
      <c r="Q64" s="430"/>
      <c r="R64" s="438">
        <f>P64+Q64</f>
        <v>0</v>
      </c>
    </row>
    <row r="65" spans="2:18">
      <c r="B65" s="860"/>
      <c r="C65" s="446"/>
      <c r="D65" s="445"/>
      <c r="E65" s="445"/>
      <c r="F65" s="444"/>
      <c r="G65" s="849"/>
      <c r="H65" s="849"/>
      <c r="I65" s="862"/>
      <c r="J65" s="849"/>
      <c r="K65" s="452"/>
      <c r="L65" s="453"/>
      <c r="M65" s="453"/>
      <c r="N65" s="440">
        <v>0.7</v>
      </c>
      <c r="O65" s="439"/>
      <c r="P65" s="430"/>
      <c r="Q65" s="430"/>
      <c r="R65" s="438">
        <f>P65+Q65</f>
        <v>0</v>
      </c>
    </row>
    <row r="66" spans="2:18" ht="15" thickBot="1">
      <c r="B66" s="897"/>
      <c r="C66" s="437"/>
      <c r="D66" s="436"/>
      <c r="E66" s="436"/>
      <c r="F66" s="435"/>
      <c r="G66" s="850"/>
      <c r="H66" s="850"/>
      <c r="I66" s="894"/>
      <c r="J66" s="850"/>
      <c r="K66" s="434">
        <f>K59+K60</f>
        <v>0</v>
      </c>
      <c r="L66" s="434"/>
      <c r="M66" s="434"/>
      <c r="N66" s="464">
        <v>1</v>
      </c>
      <c r="O66" s="431"/>
      <c r="P66" s="430"/>
      <c r="Q66" s="430"/>
      <c r="R66" s="429">
        <f>O66+P66+Q66</f>
        <v>0</v>
      </c>
    </row>
    <row r="67" spans="2:18">
      <c r="B67" s="859">
        <v>9</v>
      </c>
      <c r="C67" s="463">
        <v>1.5</v>
      </c>
      <c r="D67" s="461">
        <f>D70+D71</f>
        <v>0</v>
      </c>
      <c r="E67" s="461">
        <f>E70+E71</f>
        <v>0</v>
      </c>
      <c r="F67" s="441">
        <f>D67-E67</f>
        <v>0</v>
      </c>
      <c r="G67" s="855"/>
      <c r="H67" s="855"/>
      <c r="I67" s="861">
        <v>1.5</v>
      </c>
      <c r="J67" s="461"/>
      <c r="K67" s="451"/>
      <c r="L67" s="451"/>
      <c r="M67" s="451"/>
      <c r="N67" s="462"/>
      <c r="O67" s="462"/>
      <c r="P67" s="462"/>
      <c r="Q67" s="462"/>
      <c r="R67" s="461">
        <f>SUM(R72:R78)</f>
        <v>0</v>
      </c>
    </row>
    <row r="68" spans="2:18">
      <c r="B68" s="860"/>
      <c r="C68" s="460" t="s">
        <v>364</v>
      </c>
      <c r="D68" s="442"/>
      <c r="E68" s="448"/>
      <c r="F68" s="441">
        <f>D68-E68</f>
        <v>0</v>
      </c>
      <c r="G68" s="849"/>
      <c r="H68" s="849"/>
      <c r="I68" s="862"/>
      <c r="J68" s="848"/>
      <c r="K68" s="443"/>
      <c r="L68" s="459"/>
      <c r="M68" s="443"/>
      <c r="N68" s="443"/>
      <c r="O68" s="443"/>
      <c r="P68" s="451"/>
      <c r="Q68" s="443"/>
      <c r="R68" s="451"/>
    </row>
    <row r="69" spans="2:18">
      <c r="B69" s="860"/>
      <c r="C69" s="458" t="s">
        <v>363</v>
      </c>
      <c r="D69" s="457"/>
      <c r="E69" s="457"/>
      <c r="F69" s="441">
        <f>D69-E69</f>
        <v>0</v>
      </c>
      <c r="G69" s="849"/>
      <c r="H69" s="849"/>
      <c r="I69" s="862"/>
      <c r="J69" s="849"/>
      <c r="K69" s="443"/>
      <c r="L69" s="443"/>
      <c r="M69" s="443"/>
      <c r="N69" s="443"/>
      <c r="O69" s="454"/>
      <c r="P69" s="454"/>
      <c r="Q69" s="454"/>
      <c r="R69" s="454"/>
    </row>
    <row r="70" spans="2:18">
      <c r="B70" s="860"/>
      <c r="C70" s="456" t="s">
        <v>362</v>
      </c>
      <c r="D70" s="441"/>
      <c r="E70" s="441"/>
      <c r="F70" s="441">
        <f>D70-E70</f>
        <v>0</v>
      </c>
      <c r="G70" s="849"/>
      <c r="H70" s="849"/>
      <c r="I70" s="862"/>
      <c r="J70" s="849"/>
      <c r="K70" s="441"/>
      <c r="L70" s="443"/>
      <c r="M70" s="452"/>
      <c r="N70" s="443"/>
      <c r="O70" s="454"/>
      <c r="P70" s="454"/>
      <c r="Q70" s="454"/>
      <c r="R70" s="454"/>
    </row>
    <row r="71" spans="2:18">
      <c r="B71" s="860"/>
      <c r="C71" s="456" t="s">
        <v>361</v>
      </c>
      <c r="D71" s="441"/>
      <c r="E71" s="441"/>
      <c r="F71" s="441">
        <f>D71-E71</f>
        <v>0</v>
      </c>
      <c r="G71" s="849"/>
      <c r="H71" s="849"/>
      <c r="I71" s="862"/>
      <c r="J71" s="849"/>
      <c r="K71" s="441"/>
      <c r="L71" s="443"/>
      <c r="M71" s="452"/>
      <c r="N71" s="451"/>
      <c r="O71" s="455"/>
      <c r="P71" s="454"/>
      <c r="Q71" s="455"/>
      <c r="R71" s="454"/>
    </row>
    <row r="72" spans="2:18">
      <c r="B72" s="860"/>
      <c r="C72" s="446"/>
      <c r="D72" s="445"/>
      <c r="E72" s="445"/>
      <c r="F72" s="444"/>
      <c r="G72" s="849"/>
      <c r="H72" s="849"/>
      <c r="I72" s="862"/>
      <c r="J72" s="849"/>
      <c r="K72" s="443"/>
      <c r="L72" s="448"/>
      <c r="M72" s="453"/>
      <c r="N72" s="450">
        <v>0</v>
      </c>
      <c r="O72" s="449"/>
      <c r="P72" s="430"/>
      <c r="Q72" s="430"/>
      <c r="R72" s="438">
        <f t="shared" ref="R72:R77" si="1">P72+Q72</f>
        <v>0</v>
      </c>
    </row>
    <row r="73" spans="2:18">
      <c r="B73" s="860"/>
      <c r="C73" s="446"/>
      <c r="D73" s="445"/>
      <c r="E73" s="445"/>
      <c r="F73" s="444"/>
      <c r="G73" s="849"/>
      <c r="H73" s="849"/>
      <c r="I73" s="862"/>
      <c r="J73" s="849"/>
      <c r="K73" s="452"/>
      <c r="L73" s="442"/>
      <c r="M73" s="448"/>
      <c r="N73" s="450">
        <v>0.1</v>
      </c>
      <c r="O73" s="449"/>
      <c r="P73" s="430"/>
      <c r="Q73" s="430"/>
      <c r="R73" s="438">
        <f t="shared" si="1"/>
        <v>0</v>
      </c>
    </row>
    <row r="74" spans="2:18">
      <c r="B74" s="860"/>
      <c r="C74" s="446"/>
      <c r="D74" s="445"/>
      <c r="E74" s="445"/>
      <c r="F74" s="444"/>
      <c r="G74" s="849"/>
      <c r="H74" s="849"/>
      <c r="I74" s="862"/>
      <c r="J74" s="849"/>
      <c r="K74" s="451"/>
      <c r="L74" s="441"/>
      <c r="M74" s="441"/>
      <c r="N74" s="450">
        <v>0.2</v>
      </c>
      <c r="O74" s="449"/>
      <c r="P74" s="430"/>
      <c r="Q74" s="430"/>
      <c r="R74" s="438">
        <f t="shared" si="1"/>
        <v>0</v>
      </c>
    </row>
    <row r="75" spans="2:18">
      <c r="B75" s="860"/>
      <c r="C75" s="446"/>
      <c r="D75" s="445"/>
      <c r="E75" s="445"/>
      <c r="F75" s="444"/>
      <c r="G75" s="849"/>
      <c r="H75" s="849"/>
      <c r="I75" s="862"/>
      <c r="J75" s="849"/>
      <c r="K75" s="443"/>
      <c r="L75" s="441"/>
      <c r="M75" s="441"/>
      <c r="N75" s="440">
        <v>0.5</v>
      </c>
      <c r="O75" s="447"/>
      <c r="P75" s="430"/>
      <c r="Q75" s="430"/>
      <c r="R75" s="438">
        <f t="shared" si="1"/>
        <v>0</v>
      </c>
    </row>
    <row r="76" spans="2:18">
      <c r="B76" s="860"/>
      <c r="C76" s="446"/>
      <c r="D76" s="445"/>
      <c r="E76" s="445"/>
      <c r="F76" s="444"/>
      <c r="G76" s="849"/>
      <c r="H76" s="849"/>
      <c r="I76" s="862"/>
      <c r="J76" s="849"/>
      <c r="K76" s="443"/>
      <c r="L76" s="448"/>
      <c r="M76" s="441"/>
      <c r="N76" s="440">
        <v>0.7</v>
      </c>
      <c r="O76" s="447"/>
      <c r="P76" s="430"/>
      <c r="Q76" s="430"/>
      <c r="R76" s="438">
        <f t="shared" si="1"/>
        <v>0</v>
      </c>
    </row>
    <row r="77" spans="2:18">
      <c r="B77" s="860"/>
      <c r="C77" s="446"/>
      <c r="D77" s="445"/>
      <c r="E77" s="445"/>
      <c r="F77" s="444"/>
      <c r="G77" s="849"/>
      <c r="H77" s="849"/>
      <c r="I77" s="862"/>
      <c r="J77" s="849"/>
      <c r="K77" s="443"/>
      <c r="L77" s="442"/>
      <c r="M77" s="441"/>
      <c r="N77" s="440">
        <v>1</v>
      </c>
      <c r="O77" s="439"/>
      <c r="P77" s="430"/>
      <c r="Q77" s="430"/>
      <c r="R77" s="438">
        <f t="shared" si="1"/>
        <v>0</v>
      </c>
    </row>
    <row r="78" spans="2:18" ht="15" thickBot="1">
      <c r="B78" s="897"/>
      <c r="C78" s="437"/>
      <c r="D78" s="436"/>
      <c r="E78" s="436"/>
      <c r="F78" s="435"/>
      <c r="G78" s="850"/>
      <c r="H78" s="850"/>
      <c r="I78" s="894"/>
      <c r="J78" s="850"/>
      <c r="K78" s="434">
        <f>K70+K71</f>
        <v>0</v>
      </c>
      <c r="L78" s="433"/>
      <c r="M78" s="433"/>
      <c r="N78" s="432">
        <v>1.5</v>
      </c>
      <c r="O78" s="431"/>
      <c r="P78" s="430"/>
      <c r="Q78" s="430"/>
      <c r="R78" s="429">
        <f>O78+P78+Q78</f>
        <v>0</v>
      </c>
    </row>
    <row r="79" spans="2:18" ht="15.75" thickBot="1">
      <c r="B79" s="428" t="s">
        <v>2</v>
      </c>
      <c r="C79" s="891" t="s">
        <v>408</v>
      </c>
      <c r="D79" s="892"/>
      <c r="E79" s="892"/>
      <c r="F79" s="892"/>
      <c r="G79" s="892"/>
      <c r="H79" s="892"/>
      <c r="I79" s="893"/>
      <c r="J79" s="427">
        <f>J18+J23+J30+J38+J46+J56+J67</f>
        <v>0</v>
      </c>
      <c r="K79" s="427">
        <f>K18+K29+K37+K45+K55+K66+K78</f>
        <v>0</v>
      </c>
      <c r="L79" s="425">
        <f>L27+L28+L29+L34+L35+L36+L37+L42+L43+L44+L45+L50+L51+L52+L53+L54+L55+L61+L62+L63+L64+L65+L66+L72+L73+L74+L75+L76+L77+L78</f>
        <v>0</v>
      </c>
      <c r="M79" s="425">
        <f>M27+M28+M29+M34+M35+M36+M37+M42+M43+M44+M45+M50+M51+M52+M53+M54+M55+M61+M62+M63+M64+M65+M66+M72+M73+M74+M75+M76+M77+M78</f>
        <v>0</v>
      </c>
      <c r="N79" s="426"/>
      <c r="O79" s="425">
        <f>O18+O29+O37+O45+O55+O66+O78</f>
        <v>0</v>
      </c>
      <c r="P79" s="425">
        <f>P27+P28+P29+P34+P35+P36+P37+P42+P43+P44+P45+P50+P51+P52+P53+P54+P55+P61+P62+P63+P64+P65+P66+P72+P73+P74+P75+P77+P78+P76</f>
        <v>0</v>
      </c>
      <c r="Q79" s="425">
        <f>Q27+Q28+Q29+Q34+Q35+Q36+Q37+Q42+Q43+Q44+Q45+Q50+Q51+Q52+Q53+Q54+Q55+Q61+Q62+Q63+Q64+Q65+Q66+Q72+Q73+Q74+Q75+Q77+Q78+Q76</f>
        <v>0</v>
      </c>
      <c r="R79" s="424">
        <f>R18+R23+R30+R38+R46+R56+R67</f>
        <v>0</v>
      </c>
    </row>
    <row r="80" spans="2:18">
      <c r="B80" s="421"/>
      <c r="C80" s="304"/>
      <c r="D80" s="423"/>
      <c r="E80" s="421"/>
      <c r="F80" s="421"/>
      <c r="G80" s="421"/>
      <c r="H80" s="421"/>
      <c r="I80" s="421"/>
      <c r="J80" s="421"/>
      <c r="K80" s="422"/>
      <c r="L80" s="421"/>
      <c r="M80" s="421"/>
      <c r="N80" s="421"/>
      <c r="O80" s="421"/>
      <c r="P80" s="421"/>
      <c r="Q80" s="421"/>
      <c r="R80" s="421"/>
    </row>
    <row r="81" spans="2:18">
      <c r="B81" s="417"/>
      <c r="C81" s="419" t="s">
        <v>205</v>
      </c>
      <c r="D81" s="417"/>
      <c r="E81" s="417"/>
      <c r="F81" s="417"/>
      <c r="G81" s="417"/>
      <c r="H81" s="417"/>
      <c r="I81" s="417"/>
      <c r="J81" s="417"/>
      <c r="K81" s="418"/>
      <c r="L81" s="417"/>
      <c r="M81" s="417"/>
      <c r="N81" s="417"/>
      <c r="O81" s="417"/>
      <c r="P81" s="417"/>
      <c r="Q81" s="417"/>
      <c r="R81" s="417"/>
    </row>
    <row r="82" spans="2:18" ht="14.25" customHeight="1">
      <c r="B82" s="417"/>
      <c r="C82" s="890" t="s">
        <v>359</v>
      </c>
      <c r="D82" s="890"/>
      <c r="E82" s="890"/>
      <c r="F82" s="890"/>
      <c r="G82" s="890"/>
      <c r="H82" s="890"/>
      <c r="I82" s="890"/>
      <c r="J82" s="890"/>
      <c r="K82" s="890"/>
      <c r="L82" s="890"/>
      <c r="M82" s="890"/>
      <c r="N82" s="890"/>
      <c r="O82" s="890"/>
      <c r="P82" s="890"/>
      <c r="Q82" s="890"/>
      <c r="R82" s="890"/>
    </row>
    <row r="83" spans="2:18" ht="14.25" customHeight="1">
      <c r="B83" s="417"/>
      <c r="C83" s="851" t="s">
        <v>358</v>
      </c>
      <c r="D83" s="851"/>
      <c r="E83" s="851"/>
      <c r="F83" s="851"/>
      <c r="G83" s="851"/>
      <c r="H83" s="851"/>
      <c r="I83" s="851"/>
      <c r="J83" s="851"/>
      <c r="K83" s="851"/>
      <c r="L83" s="851"/>
      <c r="M83" s="851"/>
      <c r="N83" s="851"/>
      <c r="O83" s="851"/>
      <c r="P83" s="851"/>
      <c r="Q83" s="851"/>
      <c r="R83" s="851"/>
    </row>
    <row r="84" spans="2:18">
      <c r="B84" s="417"/>
      <c r="C84" s="417"/>
      <c r="D84" s="417"/>
      <c r="E84" s="417"/>
      <c r="F84" s="417"/>
      <c r="G84" s="417"/>
      <c r="H84" s="417"/>
      <c r="I84" s="417"/>
      <c r="J84" s="417"/>
      <c r="K84" s="418"/>
      <c r="L84" s="417"/>
      <c r="M84" s="417"/>
      <c r="N84" s="417"/>
      <c r="O84" s="417"/>
      <c r="P84" s="417"/>
      <c r="Q84" s="417"/>
      <c r="R84" s="417"/>
    </row>
    <row r="85" spans="2:18">
      <c r="B85" s="417"/>
      <c r="C85" s="417"/>
      <c r="D85" s="417"/>
      <c r="E85" s="417"/>
      <c r="F85" s="417"/>
      <c r="G85" s="417"/>
      <c r="H85" s="417"/>
      <c r="I85" s="417"/>
      <c r="J85" s="417"/>
      <c r="K85" s="418"/>
      <c r="L85" s="417"/>
      <c r="M85" s="417"/>
      <c r="N85" s="417"/>
      <c r="O85" s="417"/>
      <c r="P85" s="417"/>
      <c r="Q85" s="417"/>
      <c r="R85" s="417"/>
    </row>
    <row r="86" spans="2:18">
      <c r="B86" s="417"/>
      <c r="C86" s="417"/>
      <c r="D86" s="417"/>
      <c r="E86" s="417"/>
      <c r="F86" s="417"/>
      <c r="G86" s="417"/>
      <c r="H86" s="417"/>
      <c r="I86" s="417"/>
      <c r="J86" s="417"/>
      <c r="K86" s="418"/>
      <c r="L86" s="417"/>
      <c r="M86" s="417"/>
      <c r="N86" s="417"/>
      <c r="O86" s="417"/>
      <c r="P86" s="417"/>
      <c r="Q86" s="417"/>
      <c r="R86" s="417"/>
    </row>
    <row r="87" spans="2:18">
      <c r="B87" s="417"/>
      <c r="C87" s="417"/>
      <c r="D87" s="417"/>
      <c r="E87" s="417"/>
      <c r="F87" s="417"/>
      <c r="G87" s="417"/>
      <c r="H87" s="417"/>
      <c r="I87" s="417"/>
      <c r="J87" s="417"/>
      <c r="K87" s="418"/>
      <c r="L87" s="417"/>
      <c r="M87" s="417"/>
      <c r="N87" s="417"/>
      <c r="O87" s="417"/>
      <c r="P87" s="417"/>
      <c r="Q87" s="417"/>
      <c r="R87" s="417"/>
    </row>
    <row r="88" spans="2:18">
      <c r="B88" s="417"/>
      <c r="C88" s="417"/>
      <c r="D88" s="417"/>
      <c r="E88" s="417"/>
      <c r="F88" s="417"/>
      <c r="G88" s="417"/>
      <c r="H88" s="417"/>
      <c r="I88" s="417"/>
      <c r="J88" s="417"/>
      <c r="K88" s="418"/>
      <c r="L88" s="417"/>
      <c r="M88" s="417"/>
      <c r="N88" s="417"/>
      <c r="O88" s="417"/>
      <c r="P88" s="417"/>
      <c r="Q88" s="417"/>
      <c r="R88" s="417"/>
    </row>
    <row r="89" spans="2:18">
      <c r="B89" s="417"/>
      <c r="C89" s="417"/>
      <c r="D89" s="417"/>
      <c r="E89" s="417"/>
      <c r="F89" s="417"/>
      <c r="G89" s="417"/>
      <c r="H89" s="417"/>
      <c r="I89" s="417"/>
      <c r="J89" s="417"/>
      <c r="K89" s="418"/>
      <c r="L89" s="417"/>
      <c r="M89" s="417"/>
      <c r="N89" s="417"/>
      <c r="O89" s="417"/>
      <c r="P89" s="417"/>
      <c r="Q89" s="417"/>
      <c r="R89" s="417"/>
    </row>
    <row r="90" spans="2:18">
      <c r="B90" s="417"/>
      <c r="C90" s="417"/>
      <c r="D90" s="417"/>
      <c r="E90" s="417"/>
      <c r="F90" s="417"/>
      <c r="G90" s="417"/>
      <c r="H90" s="417"/>
      <c r="I90" s="417"/>
      <c r="J90" s="417"/>
      <c r="K90" s="418"/>
      <c r="L90" s="417"/>
      <c r="M90" s="417"/>
      <c r="N90" s="417"/>
      <c r="O90" s="417"/>
      <c r="P90" s="417"/>
      <c r="Q90" s="417"/>
      <c r="R90" s="417"/>
    </row>
    <row r="91" spans="2:18">
      <c r="B91" s="417"/>
      <c r="C91" s="417"/>
      <c r="D91" s="417"/>
      <c r="E91" s="417"/>
      <c r="F91" s="417"/>
      <c r="G91" s="417"/>
      <c r="H91" s="417"/>
      <c r="I91" s="417"/>
      <c r="J91" s="417"/>
      <c r="K91" s="418"/>
      <c r="L91" s="417"/>
      <c r="M91" s="417"/>
      <c r="N91" s="417"/>
      <c r="O91" s="417"/>
      <c r="P91" s="417"/>
      <c r="Q91" s="417"/>
      <c r="R91" s="417"/>
    </row>
    <row r="92" spans="2:18">
      <c r="B92" s="417"/>
      <c r="C92" s="417"/>
      <c r="D92" s="417"/>
      <c r="E92" s="417"/>
      <c r="F92" s="417"/>
      <c r="G92" s="417"/>
      <c r="H92" s="417"/>
      <c r="I92" s="417"/>
      <c r="J92" s="417"/>
      <c r="K92" s="418"/>
      <c r="L92" s="417"/>
      <c r="M92" s="417"/>
      <c r="N92" s="417"/>
      <c r="O92" s="417"/>
      <c r="P92" s="417"/>
      <c r="Q92" s="417"/>
      <c r="R92" s="417"/>
    </row>
    <row r="93" spans="2:18">
      <c r="B93" s="417"/>
      <c r="C93" s="417"/>
      <c r="D93" s="417"/>
      <c r="E93" s="417"/>
      <c r="F93" s="417"/>
      <c r="G93" s="417"/>
      <c r="H93" s="417"/>
      <c r="I93" s="417"/>
      <c r="J93" s="417"/>
      <c r="K93" s="418"/>
      <c r="L93" s="417"/>
      <c r="M93" s="417"/>
      <c r="N93" s="417"/>
      <c r="O93" s="417"/>
      <c r="P93" s="417"/>
      <c r="Q93" s="417"/>
      <c r="R93" s="417"/>
    </row>
    <row r="94" spans="2:18">
      <c r="B94" s="417"/>
      <c r="C94" s="417"/>
      <c r="D94" s="417"/>
      <c r="E94" s="417"/>
      <c r="F94" s="417"/>
      <c r="G94" s="417"/>
      <c r="H94" s="417"/>
      <c r="I94" s="417"/>
      <c r="J94" s="417"/>
      <c r="K94" s="418"/>
      <c r="L94" s="417"/>
      <c r="M94" s="417"/>
      <c r="N94" s="417"/>
      <c r="O94" s="417"/>
      <c r="P94" s="417"/>
      <c r="Q94" s="417"/>
      <c r="R94" s="417"/>
    </row>
    <row r="95" spans="2:18">
      <c r="B95" s="417"/>
      <c r="C95" s="417"/>
      <c r="D95" s="417"/>
      <c r="E95" s="417"/>
      <c r="F95" s="417"/>
      <c r="G95" s="417"/>
      <c r="H95" s="417"/>
      <c r="I95" s="417"/>
      <c r="J95" s="417"/>
      <c r="K95" s="418"/>
      <c r="L95" s="417"/>
      <c r="M95" s="417"/>
      <c r="N95" s="417"/>
      <c r="O95" s="417"/>
      <c r="P95" s="417"/>
      <c r="Q95" s="417"/>
      <c r="R95" s="417"/>
    </row>
    <row r="96" spans="2:18">
      <c r="B96" s="417"/>
      <c r="C96" s="417"/>
      <c r="D96" s="417"/>
      <c r="E96" s="417"/>
      <c r="F96" s="417"/>
      <c r="G96" s="417"/>
      <c r="H96" s="417"/>
      <c r="I96" s="417"/>
      <c r="J96" s="417"/>
      <c r="K96" s="418"/>
      <c r="L96" s="417"/>
      <c r="M96" s="417"/>
      <c r="N96" s="417"/>
      <c r="O96" s="417"/>
      <c r="P96" s="417"/>
      <c r="Q96" s="417"/>
      <c r="R96" s="417"/>
    </row>
    <row r="97" spans="2:18">
      <c r="B97" s="417"/>
      <c r="C97" s="417"/>
      <c r="D97" s="417"/>
      <c r="E97" s="417"/>
      <c r="F97" s="417"/>
      <c r="G97" s="417"/>
      <c r="H97" s="417"/>
      <c r="I97" s="417"/>
      <c r="J97" s="417"/>
      <c r="K97" s="418"/>
      <c r="L97" s="417"/>
      <c r="M97" s="417"/>
      <c r="N97" s="417"/>
      <c r="O97" s="417"/>
      <c r="P97" s="417"/>
      <c r="Q97" s="417"/>
      <c r="R97" s="417"/>
    </row>
    <row r="98" spans="2:18">
      <c r="B98" s="417"/>
      <c r="C98" s="417"/>
      <c r="D98" s="417"/>
      <c r="E98" s="417"/>
      <c r="F98" s="417"/>
      <c r="G98" s="417"/>
      <c r="H98" s="417"/>
      <c r="I98" s="417"/>
      <c r="J98" s="417"/>
      <c r="K98" s="418"/>
      <c r="L98" s="417"/>
      <c r="M98" s="417"/>
      <c r="N98" s="417"/>
      <c r="O98" s="417"/>
      <c r="P98" s="417"/>
      <c r="Q98" s="417"/>
      <c r="R98" s="417"/>
    </row>
    <row r="99" spans="2:18">
      <c r="B99" s="417"/>
      <c r="C99" s="417"/>
      <c r="D99" s="417"/>
      <c r="E99" s="417"/>
      <c r="F99" s="417"/>
      <c r="G99" s="417"/>
      <c r="H99" s="417"/>
      <c r="I99" s="417"/>
      <c r="J99" s="417"/>
      <c r="K99" s="418"/>
      <c r="L99" s="417"/>
      <c r="M99" s="417"/>
      <c r="N99" s="417"/>
      <c r="O99" s="417"/>
      <c r="P99" s="417"/>
      <c r="Q99" s="417"/>
      <c r="R99" s="417"/>
    </row>
    <row r="100" spans="2:18">
      <c r="B100" s="417"/>
      <c r="C100" s="417"/>
      <c r="D100" s="417"/>
      <c r="E100" s="417"/>
      <c r="F100" s="417"/>
      <c r="G100" s="417"/>
      <c r="H100" s="417"/>
      <c r="I100" s="417"/>
      <c r="J100" s="417"/>
      <c r="K100" s="418"/>
      <c r="L100" s="417"/>
      <c r="M100" s="417"/>
      <c r="N100" s="417"/>
      <c r="O100" s="417"/>
      <c r="P100" s="417"/>
      <c r="Q100" s="417"/>
      <c r="R100" s="417"/>
    </row>
    <row r="101" spans="2:18">
      <c r="B101" s="417"/>
      <c r="C101" s="417"/>
      <c r="D101" s="417"/>
      <c r="E101" s="417"/>
      <c r="F101" s="417"/>
      <c r="G101" s="417"/>
      <c r="H101" s="417"/>
      <c r="I101" s="417"/>
      <c r="J101" s="417"/>
      <c r="K101" s="418"/>
      <c r="L101" s="417"/>
      <c r="M101" s="417"/>
      <c r="N101" s="417"/>
      <c r="O101" s="417"/>
      <c r="P101" s="417"/>
      <c r="Q101" s="417"/>
      <c r="R101" s="417"/>
    </row>
  </sheetData>
  <mergeCells count="64">
    <mergeCell ref="B7:B8"/>
    <mergeCell ref="C7:C8"/>
    <mergeCell ref="D7:D8"/>
    <mergeCell ref="H7:H8"/>
    <mergeCell ref="B1:C1"/>
    <mergeCell ref="B2:R2"/>
    <mergeCell ref="B3:R3"/>
    <mergeCell ref="B4:R4"/>
    <mergeCell ref="B5:R5"/>
    <mergeCell ref="E6:R6"/>
    <mergeCell ref="K7:K8"/>
    <mergeCell ref="G10:G12"/>
    <mergeCell ref="H10:H11"/>
    <mergeCell ref="E7:E8"/>
    <mergeCell ref="F7:F8"/>
    <mergeCell ref="G7:G8"/>
    <mergeCell ref="I7:I8"/>
    <mergeCell ref="J7:J8"/>
    <mergeCell ref="O7:R7"/>
    <mergeCell ref="L7:M7"/>
    <mergeCell ref="N7:N8"/>
    <mergeCell ref="B46:B55"/>
    <mergeCell ref="G46:G55"/>
    <mergeCell ref="H46:H55"/>
    <mergeCell ref="I46:I55"/>
    <mergeCell ref="J47:J55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</mergeCells>
  <printOptions horizontalCentered="1"/>
  <pageMargins left="0.34" right="0.18" top="0.38" bottom="0.22" header="0.17" footer="0.17"/>
  <pageSetup paperSize="9" scale="40" orientation="landscape" horizontalDpi="4294967292" r:id="rId1"/>
  <headerFooter alignWithMargins="0">
    <oddHeader xml:space="preserve">&amp;L&amp;"Tahoma,Regular"&amp;10Bank/Savings House_________________________&amp;R&amp;"Tahoma,Regular"&amp;10APKR - DTD Form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zoomScale="71" zoomScaleNormal="71" workbookViewId="0">
      <pane xSplit="3" ySplit="9" topLeftCell="D46" activePane="bottomRight" state="frozen"/>
      <selection pane="topRight" activeCell="D1" sqref="D1"/>
      <selection pane="bottomLeft" activeCell="A10" sqref="A10"/>
      <selection pane="bottomRight" activeCell="C22" sqref="C22"/>
    </sheetView>
  </sheetViews>
  <sheetFormatPr defaultColWidth="8" defaultRowHeight="14.25"/>
  <cols>
    <col min="1" max="1" width="1.7109375" style="415" customWidth="1"/>
    <col min="2" max="2" width="6.28515625" style="415" customWidth="1"/>
    <col min="3" max="3" width="72.140625" style="415" customWidth="1"/>
    <col min="4" max="4" width="20.85546875" style="415" customWidth="1"/>
    <col min="5" max="5" width="13.28515625" style="415" customWidth="1"/>
    <col min="6" max="6" width="12.7109375" style="415" customWidth="1"/>
    <col min="7" max="7" width="16" style="415" customWidth="1"/>
    <col min="8" max="8" width="17.140625" style="415" customWidth="1"/>
    <col min="9" max="9" width="10.5703125" style="415" customWidth="1"/>
    <col min="10" max="10" width="37.28515625" style="415" customWidth="1"/>
    <col min="11" max="11" width="19.42578125" style="416" customWidth="1"/>
    <col min="12" max="12" width="25.5703125" style="415" customWidth="1"/>
    <col min="13" max="13" width="23.28515625" style="415" customWidth="1"/>
    <col min="14" max="14" width="10.5703125" style="415" customWidth="1"/>
    <col min="15" max="15" width="16.28515625" style="415" customWidth="1"/>
    <col min="16" max="16" width="15.5703125" style="415" customWidth="1"/>
    <col min="17" max="17" width="19" style="415" customWidth="1"/>
    <col min="18" max="18" width="20.140625" style="415" customWidth="1"/>
    <col min="19" max="16384" width="8" style="415"/>
  </cols>
  <sheetData>
    <row r="1" spans="2:18">
      <c r="B1" s="868"/>
      <c r="C1" s="868"/>
    </row>
    <row r="2" spans="2:18">
      <c r="B2" s="872" t="s">
        <v>34</v>
      </c>
      <c r="C2" s="872"/>
      <c r="D2" s="872"/>
      <c r="E2" s="872"/>
      <c r="F2" s="872"/>
      <c r="G2" s="872"/>
      <c r="H2" s="872"/>
      <c r="I2" s="872"/>
      <c r="J2" s="872"/>
      <c r="K2" s="872"/>
      <c r="L2" s="872"/>
      <c r="M2" s="872"/>
      <c r="N2" s="872"/>
      <c r="O2" s="872"/>
      <c r="P2" s="872"/>
      <c r="Q2" s="872"/>
      <c r="R2" s="872"/>
    </row>
    <row r="3" spans="2:18">
      <c r="B3" s="871" t="s">
        <v>399</v>
      </c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</row>
    <row r="4" spans="2:18">
      <c r="B4" s="871" t="s">
        <v>411</v>
      </c>
      <c r="C4" s="871"/>
      <c r="D4" s="871"/>
      <c r="E4" s="871"/>
      <c r="F4" s="871"/>
      <c r="G4" s="871"/>
      <c r="H4" s="871"/>
      <c r="I4" s="871"/>
      <c r="J4" s="871"/>
      <c r="K4" s="871"/>
      <c r="L4" s="871"/>
      <c r="M4" s="871"/>
      <c r="N4" s="871"/>
      <c r="O4" s="871"/>
      <c r="P4" s="871"/>
      <c r="Q4" s="871"/>
      <c r="R4" s="871"/>
    </row>
    <row r="5" spans="2:18">
      <c r="B5" s="871" t="s">
        <v>397</v>
      </c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  <c r="R5" s="871"/>
    </row>
    <row r="6" spans="2:18" ht="15" customHeight="1" thickBot="1">
      <c r="E6" s="864" t="s">
        <v>37</v>
      </c>
      <c r="F6" s="864"/>
      <c r="G6" s="864"/>
      <c r="H6" s="864"/>
      <c r="I6" s="864"/>
      <c r="J6" s="864"/>
      <c r="K6" s="864"/>
      <c r="L6" s="864"/>
      <c r="M6" s="864"/>
      <c r="N6" s="864"/>
      <c r="O6" s="864"/>
      <c r="P6" s="864"/>
      <c r="Q6" s="864"/>
      <c r="R6" s="864"/>
    </row>
    <row r="7" spans="2:18" ht="47.25" customHeight="1" thickBot="1">
      <c r="B7" s="865" t="s">
        <v>54</v>
      </c>
      <c r="C7" s="898" t="s">
        <v>39</v>
      </c>
      <c r="D7" s="865" t="s">
        <v>396</v>
      </c>
      <c r="E7" s="865" t="s">
        <v>395</v>
      </c>
      <c r="F7" s="865" t="s">
        <v>394</v>
      </c>
      <c r="G7" s="865" t="s">
        <v>393</v>
      </c>
      <c r="H7" s="865" t="s">
        <v>392</v>
      </c>
      <c r="I7" s="865" t="s">
        <v>40</v>
      </c>
      <c r="J7" s="865" t="s">
        <v>391</v>
      </c>
      <c r="K7" s="873" t="s">
        <v>390</v>
      </c>
      <c r="L7" s="866" t="s">
        <v>389</v>
      </c>
      <c r="M7" s="867"/>
      <c r="N7" s="865" t="s">
        <v>40</v>
      </c>
      <c r="O7" s="875" t="s">
        <v>388</v>
      </c>
      <c r="P7" s="876"/>
      <c r="Q7" s="876"/>
      <c r="R7" s="877"/>
    </row>
    <row r="8" spans="2:18" ht="118.5" customHeight="1" thickBot="1">
      <c r="B8" s="869"/>
      <c r="C8" s="899"/>
      <c r="D8" s="870"/>
      <c r="E8" s="870"/>
      <c r="F8" s="858"/>
      <c r="G8" s="858"/>
      <c r="H8" s="858"/>
      <c r="I8" s="870"/>
      <c r="J8" s="870"/>
      <c r="K8" s="874"/>
      <c r="L8" s="530" t="s">
        <v>387</v>
      </c>
      <c r="M8" s="530" t="s">
        <v>386</v>
      </c>
      <c r="N8" s="870"/>
      <c r="O8" s="489" t="s">
        <v>385</v>
      </c>
      <c r="P8" s="542" t="s">
        <v>384</v>
      </c>
      <c r="Q8" s="542" t="s">
        <v>383</v>
      </c>
      <c r="R8" s="542" t="s">
        <v>382</v>
      </c>
    </row>
    <row r="9" spans="2:18" s="541" customFormat="1" ht="14.25" customHeight="1" thickBot="1">
      <c r="B9" s="542">
        <v>1</v>
      </c>
      <c r="C9" s="544">
        <v>2</v>
      </c>
      <c r="D9" s="544">
        <v>3</v>
      </c>
      <c r="E9" s="530">
        <v>4</v>
      </c>
      <c r="F9" s="542" t="s">
        <v>9</v>
      </c>
      <c r="G9" s="542">
        <v>6</v>
      </c>
      <c r="H9" s="542" t="s">
        <v>381</v>
      </c>
      <c r="I9" s="542">
        <v>8</v>
      </c>
      <c r="J9" s="542">
        <v>9</v>
      </c>
      <c r="K9" s="434">
        <v>10</v>
      </c>
      <c r="L9" s="542">
        <v>11</v>
      </c>
      <c r="M9" s="542">
        <v>12</v>
      </c>
      <c r="N9" s="542">
        <v>13</v>
      </c>
      <c r="O9" s="543">
        <v>14</v>
      </c>
      <c r="P9" s="434">
        <v>15</v>
      </c>
      <c r="Q9" s="434">
        <v>16</v>
      </c>
      <c r="R9" s="542" t="s">
        <v>380</v>
      </c>
    </row>
    <row r="10" spans="2:18" ht="39.75" customHeight="1">
      <c r="B10" s="539" t="s">
        <v>0</v>
      </c>
      <c r="C10" s="540" t="s">
        <v>379</v>
      </c>
      <c r="D10" s="461">
        <f>D12+D11</f>
        <v>0</v>
      </c>
      <c r="E10" s="539">
        <f>E11+E12</f>
        <v>0</v>
      </c>
      <c r="F10" s="539">
        <f t="shared" ref="F10:F16" si="0">D10-E10</f>
        <v>0</v>
      </c>
      <c r="G10" s="855"/>
      <c r="H10" s="855"/>
      <c r="I10" s="538"/>
      <c r="J10" s="538"/>
      <c r="K10" s="538"/>
      <c r="L10" s="538"/>
      <c r="M10" s="538"/>
      <c r="N10" s="538"/>
      <c r="O10" s="538"/>
      <c r="P10" s="538"/>
      <c r="Q10" s="538"/>
      <c r="R10" s="538"/>
    </row>
    <row r="11" spans="2:18" ht="14.25" customHeight="1">
      <c r="B11" s="532">
        <v>1</v>
      </c>
      <c r="C11" s="537" t="s">
        <v>378</v>
      </c>
      <c r="D11" s="441"/>
      <c r="E11" s="532"/>
      <c r="F11" s="532">
        <f t="shared" si="0"/>
        <v>0</v>
      </c>
      <c r="G11" s="849"/>
      <c r="H11" s="863"/>
      <c r="I11" s="451"/>
      <c r="J11" s="451"/>
      <c r="K11" s="451"/>
      <c r="L11" s="451"/>
      <c r="M11" s="451"/>
      <c r="N11" s="451"/>
      <c r="O11" s="451"/>
      <c r="P11" s="451"/>
      <c r="Q11" s="451"/>
      <c r="R11" s="451"/>
    </row>
    <row r="12" spans="2:18" ht="14.25" customHeight="1">
      <c r="B12" s="532">
        <v>2</v>
      </c>
      <c r="C12" s="537" t="s">
        <v>377</v>
      </c>
      <c r="D12" s="536">
        <f>D13+D14+D15+D16</f>
        <v>0</v>
      </c>
      <c r="E12" s="532">
        <f>E13+E14+E15+E16</f>
        <v>0</v>
      </c>
      <c r="F12" s="532">
        <f t="shared" si="0"/>
        <v>0</v>
      </c>
      <c r="G12" s="863"/>
      <c r="H12" s="532">
        <f>H13+H14+H15+H16</f>
        <v>0</v>
      </c>
      <c r="I12" s="451"/>
      <c r="J12" s="451"/>
      <c r="K12" s="451"/>
      <c r="L12" s="451"/>
      <c r="M12" s="451"/>
      <c r="N12" s="451"/>
      <c r="O12" s="451"/>
      <c r="P12" s="451"/>
      <c r="Q12" s="451"/>
      <c r="R12" s="451"/>
    </row>
    <row r="13" spans="2:18" ht="14.25" customHeight="1">
      <c r="B13" s="535" t="s">
        <v>376</v>
      </c>
      <c r="C13" s="533" t="s">
        <v>375</v>
      </c>
      <c r="D13" s="440"/>
      <c r="E13" s="532"/>
      <c r="F13" s="532">
        <f t="shared" si="0"/>
        <v>0</v>
      </c>
      <c r="G13" s="440">
        <v>0</v>
      </c>
      <c r="H13" s="441">
        <f>F13*G13</f>
        <v>0</v>
      </c>
      <c r="I13" s="451"/>
      <c r="J13" s="451"/>
      <c r="K13" s="451"/>
      <c r="L13" s="451"/>
      <c r="M13" s="451"/>
      <c r="N13" s="451"/>
      <c r="O13" s="451"/>
      <c r="P13" s="451"/>
      <c r="Q13" s="451"/>
      <c r="R13" s="451"/>
    </row>
    <row r="14" spans="2:18" ht="14.25" customHeight="1">
      <c r="B14" s="535" t="s">
        <v>374</v>
      </c>
      <c r="C14" s="533" t="s">
        <v>373</v>
      </c>
      <c r="D14" s="440"/>
      <c r="E14" s="532"/>
      <c r="F14" s="532">
        <f t="shared" si="0"/>
        <v>0</v>
      </c>
      <c r="G14" s="440">
        <v>0.2</v>
      </c>
      <c r="H14" s="441">
        <f>F14*G14</f>
        <v>0</v>
      </c>
      <c r="I14" s="451"/>
      <c r="J14" s="451"/>
      <c r="K14" s="451"/>
      <c r="L14" s="451"/>
      <c r="M14" s="451"/>
      <c r="N14" s="451"/>
      <c r="O14" s="451"/>
      <c r="P14" s="451"/>
      <c r="Q14" s="451"/>
      <c r="R14" s="451"/>
    </row>
    <row r="15" spans="2:18" ht="14.25" customHeight="1">
      <c r="B15" s="535" t="s">
        <v>372</v>
      </c>
      <c r="C15" s="533" t="s">
        <v>371</v>
      </c>
      <c r="D15" s="440"/>
      <c r="E15" s="532"/>
      <c r="F15" s="532">
        <f t="shared" si="0"/>
        <v>0</v>
      </c>
      <c r="G15" s="440">
        <v>0.5</v>
      </c>
      <c r="H15" s="441">
        <f>F15*G15</f>
        <v>0</v>
      </c>
      <c r="I15" s="451"/>
      <c r="J15" s="451"/>
      <c r="K15" s="451"/>
      <c r="L15" s="451"/>
      <c r="M15" s="451"/>
      <c r="N15" s="451"/>
      <c r="O15" s="451"/>
      <c r="P15" s="451"/>
      <c r="Q15" s="451"/>
      <c r="R15" s="451"/>
    </row>
    <row r="16" spans="2:18" ht="14.25" customHeight="1" thickBot="1">
      <c r="B16" s="534" t="s">
        <v>370</v>
      </c>
      <c r="C16" s="533" t="s">
        <v>369</v>
      </c>
      <c r="D16" s="440"/>
      <c r="E16" s="532"/>
      <c r="F16" s="532">
        <f t="shared" si="0"/>
        <v>0</v>
      </c>
      <c r="G16" s="440">
        <v>1</v>
      </c>
      <c r="H16" s="531">
        <f>F16*G16</f>
        <v>0</v>
      </c>
      <c r="I16" s="452"/>
      <c r="J16" s="452"/>
      <c r="K16" s="452"/>
      <c r="L16" s="452"/>
      <c r="M16" s="452"/>
      <c r="N16" s="452"/>
      <c r="O16" s="452"/>
      <c r="P16" s="452"/>
      <c r="Q16" s="452"/>
      <c r="R16" s="452"/>
    </row>
    <row r="17" spans="2:18" ht="35.25" customHeight="1" thickBot="1">
      <c r="B17" s="530" t="s">
        <v>1</v>
      </c>
      <c r="C17" s="529" t="s">
        <v>368</v>
      </c>
      <c r="D17" s="528"/>
      <c r="E17" s="527"/>
      <c r="F17" s="527"/>
      <c r="G17" s="527"/>
      <c r="H17" s="527"/>
      <c r="I17" s="527"/>
      <c r="J17" s="527"/>
      <c r="K17" s="527"/>
      <c r="L17" s="527"/>
      <c r="M17" s="527"/>
      <c r="N17" s="527"/>
      <c r="O17" s="527"/>
      <c r="P17" s="527"/>
      <c r="Q17" s="527"/>
      <c r="R17" s="527"/>
    </row>
    <row r="18" spans="2:18" ht="13.5" customHeight="1">
      <c r="B18" s="859">
        <v>3</v>
      </c>
      <c r="C18" s="473">
        <v>0</v>
      </c>
      <c r="D18" s="461">
        <f>D20+D21</f>
        <v>0</v>
      </c>
      <c r="E18" s="461">
        <f>E20+E21</f>
        <v>0</v>
      </c>
      <c r="F18" s="461">
        <f>D18-E18</f>
        <v>0</v>
      </c>
      <c r="G18" s="852"/>
      <c r="H18" s="855"/>
      <c r="I18" s="861">
        <v>0</v>
      </c>
      <c r="J18" s="461"/>
      <c r="K18" s="526">
        <f>F18</f>
        <v>0</v>
      </c>
      <c r="L18" s="855"/>
      <c r="M18" s="855"/>
      <c r="N18" s="887"/>
      <c r="O18" s="525"/>
      <c r="P18" s="884"/>
      <c r="Q18" s="884"/>
      <c r="R18" s="441">
        <f>O18</f>
        <v>0</v>
      </c>
    </row>
    <row r="19" spans="2:18" ht="13.5" customHeight="1">
      <c r="B19" s="860"/>
      <c r="C19" s="470" t="s">
        <v>367</v>
      </c>
      <c r="D19" s="453"/>
      <c r="E19" s="453"/>
      <c r="F19" s="453">
        <f>D19-E19</f>
        <v>0</v>
      </c>
      <c r="G19" s="853"/>
      <c r="H19" s="849"/>
      <c r="I19" s="862"/>
      <c r="J19" s="459"/>
      <c r="K19" s="524"/>
      <c r="L19" s="849"/>
      <c r="M19" s="849"/>
      <c r="N19" s="888"/>
      <c r="O19" s="524"/>
      <c r="P19" s="885"/>
      <c r="Q19" s="885"/>
      <c r="R19" s="848"/>
    </row>
    <row r="20" spans="2:18" ht="13.5" customHeight="1">
      <c r="B20" s="860"/>
      <c r="C20" s="456" t="s">
        <v>362</v>
      </c>
      <c r="D20" s="441"/>
      <c r="E20" s="441"/>
      <c r="F20" s="441">
        <f>D20-E20</f>
        <v>0</v>
      </c>
      <c r="G20" s="853"/>
      <c r="H20" s="849"/>
      <c r="I20" s="862"/>
      <c r="J20" s="451"/>
      <c r="K20" s="524"/>
      <c r="L20" s="849"/>
      <c r="M20" s="849"/>
      <c r="N20" s="888"/>
      <c r="O20" s="524"/>
      <c r="P20" s="885"/>
      <c r="Q20" s="885"/>
      <c r="R20" s="849"/>
    </row>
    <row r="21" spans="2:18" ht="14.25" customHeight="1">
      <c r="B21" s="860"/>
      <c r="C21" s="456" t="s">
        <v>361</v>
      </c>
      <c r="D21" s="441"/>
      <c r="E21" s="441"/>
      <c r="F21" s="448">
        <f>D21-E21</f>
        <v>0</v>
      </c>
      <c r="G21" s="853"/>
      <c r="H21" s="849"/>
      <c r="I21" s="862"/>
      <c r="J21" s="451"/>
      <c r="K21" s="524"/>
      <c r="L21" s="849"/>
      <c r="M21" s="849"/>
      <c r="N21" s="888"/>
      <c r="O21" s="524"/>
      <c r="P21" s="885"/>
      <c r="Q21" s="885"/>
      <c r="R21" s="849"/>
    </row>
    <row r="22" spans="2:18" ht="13.5" customHeight="1" thickBot="1">
      <c r="B22" s="860"/>
      <c r="C22" s="523"/>
      <c r="D22" s="451"/>
      <c r="E22" s="451"/>
      <c r="F22" s="496"/>
      <c r="G22" s="854"/>
      <c r="H22" s="850"/>
      <c r="I22" s="862"/>
      <c r="J22" s="451"/>
      <c r="K22" s="522"/>
      <c r="L22" s="850"/>
      <c r="M22" s="850"/>
      <c r="N22" s="889"/>
      <c r="O22" s="522"/>
      <c r="P22" s="886"/>
      <c r="Q22" s="886"/>
      <c r="R22" s="850"/>
    </row>
    <row r="23" spans="2:18" ht="13.5" customHeight="1">
      <c r="B23" s="878">
        <v>4</v>
      </c>
      <c r="C23" s="473">
        <v>0.2</v>
      </c>
      <c r="D23" s="461">
        <f>D25+D26</f>
        <v>0</v>
      </c>
      <c r="E23" s="461">
        <f>E25+E26</f>
        <v>0</v>
      </c>
      <c r="F23" s="461">
        <f>D23-E23</f>
        <v>0</v>
      </c>
      <c r="G23" s="852"/>
      <c r="H23" s="855"/>
      <c r="I23" s="881">
        <v>0.2</v>
      </c>
      <c r="J23" s="461"/>
      <c r="K23" s="472"/>
      <c r="L23" s="472"/>
      <c r="M23" s="472"/>
      <c r="N23" s="462"/>
      <c r="O23" s="521"/>
      <c r="P23" s="520"/>
      <c r="Q23" s="520"/>
      <c r="R23" s="519">
        <f>SUM(R27:R29)</f>
        <v>0</v>
      </c>
    </row>
    <row r="24" spans="2:18" ht="13.5" customHeight="1">
      <c r="B24" s="879"/>
      <c r="C24" s="470" t="s">
        <v>366</v>
      </c>
      <c r="D24" s="453"/>
      <c r="E24" s="453"/>
      <c r="F24" s="453">
        <f>D24-E24</f>
        <v>0</v>
      </c>
      <c r="G24" s="853"/>
      <c r="H24" s="849"/>
      <c r="I24" s="882"/>
      <c r="J24" s="848"/>
      <c r="K24" s="443"/>
      <c r="L24" s="443"/>
      <c r="M24" s="443"/>
      <c r="N24" s="443"/>
      <c r="O24" s="454"/>
      <c r="P24" s="454"/>
      <c r="Q24" s="454"/>
      <c r="R24" s="454"/>
    </row>
    <row r="25" spans="2:18" ht="13.5" customHeight="1">
      <c r="B25" s="879"/>
      <c r="C25" s="456" t="s">
        <v>362</v>
      </c>
      <c r="D25" s="441"/>
      <c r="E25" s="441"/>
      <c r="F25" s="441">
        <f>D25-E25</f>
        <v>0</v>
      </c>
      <c r="G25" s="853"/>
      <c r="H25" s="849"/>
      <c r="I25" s="882"/>
      <c r="J25" s="857"/>
      <c r="K25" s="441"/>
      <c r="L25" s="443"/>
      <c r="M25" s="443"/>
      <c r="N25" s="443"/>
      <c r="O25" s="454"/>
      <c r="P25" s="454"/>
      <c r="Q25" s="454"/>
      <c r="R25" s="454"/>
    </row>
    <row r="26" spans="2:18" ht="13.5" customHeight="1">
      <c r="B26" s="879"/>
      <c r="C26" s="456" t="s">
        <v>361</v>
      </c>
      <c r="D26" s="441"/>
      <c r="E26" s="441"/>
      <c r="F26" s="448">
        <f>D26-E26</f>
        <v>0</v>
      </c>
      <c r="G26" s="853"/>
      <c r="H26" s="849"/>
      <c r="I26" s="882"/>
      <c r="J26" s="857"/>
      <c r="K26" s="441"/>
      <c r="L26" s="443"/>
      <c r="M26" s="443"/>
      <c r="N26" s="443"/>
      <c r="O26" s="454"/>
      <c r="P26" s="454"/>
      <c r="Q26" s="454"/>
      <c r="R26" s="454"/>
    </row>
    <row r="27" spans="2:18" ht="13.5" customHeight="1">
      <c r="B27" s="879"/>
      <c r="C27" s="466"/>
      <c r="D27" s="443"/>
      <c r="E27" s="443"/>
      <c r="F27" s="443"/>
      <c r="G27" s="853"/>
      <c r="H27" s="849"/>
      <c r="I27" s="882"/>
      <c r="J27" s="857"/>
      <c r="K27" s="454"/>
      <c r="L27" s="441"/>
      <c r="M27" s="441"/>
      <c r="N27" s="440">
        <v>0</v>
      </c>
      <c r="O27" s="447"/>
      <c r="P27" s="430"/>
      <c r="Q27" s="430"/>
      <c r="R27" s="488">
        <f>P27+Q27</f>
        <v>0</v>
      </c>
    </row>
    <row r="28" spans="2:18" ht="13.5" customHeight="1">
      <c r="B28" s="879"/>
      <c r="C28" s="466"/>
      <c r="D28" s="443"/>
      <c r="E28" s="443"/>
      <c r="F28" s="443"/>
      <c r="G28" s="853"/>
      <c r="H28" s="849"/>
      <c r="I28" s="882"/>
      <c r="J28" s="857"/>
      <c r="K28" s="454"/>
      <c r="L28" s="442"/>
      <c r="M28" s="442"/>
      <c r="N28" s="440">
        <v>0.1</v>
      </c>
      <c r="O28" s="449"/>
      <c r="P28" s="430"/>
      <c r="Q28" s="430"/>
      <c r="R28" s="488">
        <f>P28+Q28</f>
        <v>0</v>
      </c>
    </row>
    <row r="29" spans="2:18" ht="13.5" customHeight="1" thickBot="1">
      <c r="B29" s="880"/>
      <c r="C29" s="518"/>
      <c r="D29" s="518"/>
      <c r="E29" s="518"/>
      <c r="F29" s="518"/>
      <c r="G29" s="854"/>
      <c r="H29" s="850"/>
      <c r="I29" s="883"/>
      <c r="J29" s="858"/>
      <c r="K29" s="517">
        <f>K25+K26</f>
        <v>0</v>
      </c>
      <c r="L29" s="433"/>
      <c r="M29" s="433"/>
      <c r="N29" s="464">
        <v>0.2</v>
      </c>
      <c r="O29" s="431"/>
      <c r="P29" s="431"/>
      <c r="Q29" s="431"/>
      <c r="R29" s="429">
        <f>O29+P29+Q29</f>
        <v>0</v>
      </c>
    </row>
    <row r="30" spans="2:18" ht="13.5" customHeight="1">
      <c r="B30" s="896">
        <v>5</v>
      </c>
      <c r="C30" s="516">
        <v>0.35</v>
      </c>
      <c r="D30" s="461">
        <f>D32+D33</f>
        <v>0</v>
      </c>
      <c r="E30" s="461">
        <f>E32+E33</f>
        <v>0</v>
      </c>
      <c r="F30" s="461">
        <f>D30-E30</f>
        <v>0</v>
      </c>
      <c r="G30" s="852"/>
      <c r="H30" s="852"/>
      <c r="I30" s="895">
        <v>0.35</v>
      </c>
      <c r="J30" s="515"/>
      <c r="K30" s="514"/>
      <c r="L30" s="514"/>
      <c r="M30" s="513"/>
      <c r="N30" s="512"/>
      <c r="O30" s="511"/>
      <c r="P30" s="511"/>
      <c r="Q30" s="511"/>
      <c r="R30" s="510">
        <f>SUM(R34:R37)</f>
        <v>0</v>
      </c>
    </row>
    <row r="31" spans="2:18" ht="20.25" customHeight="1">
      <c r="B31" s="857"/>
      <c r="C31" s="470" t="s">
        <v>366</v>
      </c>
      <c r="D31" s="453"/>
      <c r="E31" s="453"/>
      <c r="F31" s="453">
        <f>D31-E31</f>
        <v>0</v>
      </c>
      <c r="G31" s="853"/>
      <c r="H31" s="853"/>
      <c r="I31" s="857"/>
      <c r="J31" s="856"/>
      <c r="K31" s="507"/>
      <c r="L31" s="507"/>
      <c r="M31" s="509"/>
      <c r="N31" s="469"/>
      <c r="O31" s="506"/>
      <c r="P31" s="505"/>
      <c r="Q31" s="505"/>
      <c r="R31" s="504"/>
    </row>
    <row r="32" spans="2:18" ht="13.5" customHeight="1">
      <c r="B32" s="857"/>
      <c r="C32" s="456" t="s">
        <v>362</v>
      </c>
      <c r="D32" s="441"/>
      <c r="E32" s="441"/>
      <c r="F32" s="441">
        <f>D32-E32</f>
        <v>0</v>
      </c>
      <c r="G32" s="853"/>
      <c r="H32" s="853"/>
      <c r="I32" s="857"/>
      <c r="J32" s="857"/>
      <c r="K32" s="441"/>
      <c r="L32" s="507"/>
      <c r="M32" s="508"/>
      <c r="N32" s="469"/>
      <c r="O32" s="506"/>
      <c r="P32" s="505"/>
      <c r="Q32" s="505"/>
      <c r="R32" s="504"/>
    </row>
    <row r="33" spans="2:18" ht="13.5" customHeight="1">
      <c r="B33" s="857"/>
      <c r="C33" s="456" t="s">
        <v>361</v>
      </c>
      <c r="D33" s="441"/>
      <c r="E33" s="441"/>
      <c r="F33" s="441">
        <f>D33-E33</f>
        <v>0</v>
      </c>
      <c r="G33" s="853"/>
      <c r="H33" s="853"/>
      <c r="I33" s="857"/>
      <c r="J33" s="857"/>
      <c r="K33" s="441"/>
      <c r="L33" s="507"/>
      <c r="M33" s="507"/>
      <c r="N33" s="468"/>
      <c r="O33" s="506"/>
      <c r="P33" s="505"/>
      <c r="Q33" s="505"/>
      <c r="R33" s="504"/>
    </row>
    <row r="34" spans="2:18" ht="13.5" customHeight="1">
      <c r="B34" s="857"/>
      <c r="C34" s="503"/>
      <c r="D34" s="459"/>
      <c r="E34" s="459"/>
      <c r="F34" s="443"/>
      <c r="G34" s="853"/>
      <c r="H34" s="853"/>
      <c r="I34" s="857"/>
      <c r="J34" s="857"/>
      <c r="K34" s="445"/>
      <c r="L34" s="501"/>
      <c r="M34" s="500"/>
      <c r="N34" s="499">
        <v>0</v>
      </c>
      <c r="O34" s="498"/>
      <c r="P34" s="430"/>
      <c r="Q34" s="430"/>
      <c r="R34" s="488">
        <f>P34+Q34</f>
        <v>0</v>
      </c>
    </row>
    <row r="35" spans="2:18" ht="13.5" customHeight="1">
      <c r="B35" s="857"/>
      <c r="C35" s="503"/>
      <c r="D35" s="459"/>
      <c r="E35" s="459"/>
      <c r="F35" s="443"/>
      <c r="G35" s="853"/>
      <c r="H35" s="853"/>
      <c r="I35" s="857"/>
      <c r="J35" s="857"/>
      <c r="K35" s="445"/>
      <c r="L35" s="501"/>
      <c r="M35" s="500"/>
      <c r="N35" s="499">
        <v>0.1</v>
      </c>
      <c r="O35" s="498"/>
      <c r="P35" s="430"/>
      <c r="Q35" s="430"/>
      <c r="R35" s="488">
        <f>P35+Q35</f>
        <v>0</v>
      </c>
    </row>
    <row r="36" spans="2:18" ht="13.5" customHeight="1">
      <c r="B36" s="857"/>
      <c r="C36" s="503"/>
      <c r="D36" s="459"/>
      <c r="E36" s="459"/>
      <c r="F36" s="451"/>
      <c r="G36" s="853"/>
      <c r="H36" s="853"/>
      <c r="I36" s="857"/>
      <c r="J36" s="857"/>
      <c r="K36" s="502"/>
      <c r="L36" s="501"/>
      <c r="M36" s="500"/>
      <c r="N36" s="499">
        <v>0.2</v>
      </c>
      <c r="O36" s="498"/>
      <c r="P36" s="430"/>
      <c r="Q36" s="430"/>
      <c r="R36" s="488">
        <f>P36+Q36</f>
        <v>0</v>
      </c>
    </row>
    <row r="37" spans="2:18" ht="13.5" customHeight="1" thickBot="1">
      <c r="B37" s="858"/>
      <c r="C37" s="497"/>
      <c r="D37" s="496"/>
      <c r="E37" s="496"/>
      <c r="F37" s="496"/>
      <c r="G37" s="854"/>
      <c r="H37" s="854"/>
      <c r="I37" s="858"/>
      <c r="J37" s="858"/>
      <c r="K37" s="495">
        <f>K32+K33</f>
        <v>0</v>
      </c>
      <c r="L37" s="495"/>
      <c r="M37" s="494"/>
      <c r="N37" s="493">
        <v>0.35</v>
      </c>
      <c r="O37" s="492"/>
      <c r="P37" s="430"/>
      <c r="Q37" s="430"/>
      <c r="R37" s="491">
        <f>O37+P37+Q37</f>
        <v>0</v>
      </c>
    </row>
    <row r="38" spans="2:18" ht="13.5" customHeight="1">
      <c r="B38" s="859">
        <v>6</v>
      </c>
      <c r="C38" s="473">
        <v>0.5</v>
      </c>
      <c r="D38" s="461">
        <f>D40+D41</f>
        <v>0</v>
      </c>
      <c r="E38" s="461">
        <f>E40+E41</f>
        <v>0</v>
      </c>
      <c r="F38" s="461">
        <f>D38-E38</f>
        <v>0</v>
      </c>
      <c r="G38" s="855"/>
      <c r="H38" s="855"/>
      <c r="I38" s="861">
        <v>0.5</v>
      </c>
      <c r="J38" s="461"/>
      <c r="K38" s="451"/>
      <c r="L38" s="472"/>
      <c r="M38" s="472"/>
      <c r="N38" s="462"/>
      <c r="O38" s="490"/>
      <c r="P38" s="490"/>
      <c r="Q38" s="490"/>
      <c r="R38" s="489">
        <f>SUM(R42:R45)</f>
        <v>0</v>
      </c>
    </row>
    <row r="39" spans="2:18" ht="13.5" customHeight="1">
      <c r="B39" s="860"/>
      <c r="C39" s="470" t="s">
        <v>367</v>
      </c>
      <c r="D39" s="453"/>
      <c r="E39" s="453"/>
      <c r="F39" s="453">
        <f>D39-E39</f>
        <v>0</v>
      </c>
      <c r="G39" s="849"/>
      <c r="H39" s="849"/>
      <c r="I39" s="862"/>
      <c r="J39" s="848"/>
      <c r="K39" s="443"/>
      <c r="L39" s="443"/>
      <c r="M39" s="451"/>
      <c r="N39" s="443"/>
      <c r="O39" s="443"/>
      <c r="P39" s="443"/>
      <c r="Q39" s="443"/>
      <c r="R39" s="443"/>
    </row>
    <row r="40" spans="2:18" ht="13.5" customHeight="1">
      <c r="B40" s="860"/>
      <c r="C40" s="456" t="s">
        <v>362</v>
      </c>
      <c r="D40" s="441"/>
      <c r="E40" s="441"/>
      <c r="F40" s="441">
        <f>D40-E40</f>
        <v>0</v>
      </c>
      <c r="G40" s="849"/>
      <c r="H40" s="849"/>
      <c r="I40" s="862"/>
      <c r="J40" s="857"/>
      <c r="K40" s="441"/>
      <c r="L40" s="443"/>
      <c r="M40" s="443"/>
      <c r="N40" s="469"/>
      <c r="O40" s="439"/>
      <c r="P40" s="467"/>
      <c r="Q40" s="467"/>
      <c r="R40" s="454"/>
    </row>
    <row r="41" spans="2:18" ht="13.5" customHeight="1">
      <c r="B41" s="860"/>
      <c r="C41" s="456" t="s">
        <v>361</v>
      </c>
      <c r="D41" s="441"/>
      <c r="E41" s="441"/>
      <c r="F41" s="441">
        <f>D41-E41</f>
        <v>0</v>
      </c>
      <c r="G41" s="849"/>
      <c r="H41" s="849"/>
      <c r="I41" s="862"/>
      <c r="J41" s="857"/>
      <c r="K41" s="441"/>
      <c r="L41" s="443"/>
      <c r="M41" s="443"/>
      <c r="N41" s="469"/>
      <c r="O41" s="449"/>
      <c r="P41" s="467"/>
      <c r="Q41" s="467"/>
      <c r="R41" s="454"/>
    </row>
    <row r="42" spans="2:18" ht="13.5" customHeight="1">
      <c r="B42" s="860"/>
      <c r="C42" s="466"/>
      <c r="D42" s="443"/>
      <c r="E42" s="443"/>
      <c r="F42" s="443"/>
      <c r="G42" s="849"/>
      <c r="H42" s="849"/>
      <c r="I42" s="862"/>
      <c r="J42" s="857"/>
      <c r="K42" s="443"/>
      <c r="L42" s="441"/>
      <c r="M42" s="441"/>
      <c r="N42" s="465">
        <v>0</v>
      </c>
      <c r="O42" s="449"/>
      <c r="P42" s="430"/>
      <c r="Q42" s="430"/>
      <c r="R42" s="488">
        <f>P42+Q42</f>
        <v>0</v>
      </c>
    </row>
    <row r="43" spans="2:18">
      <c r="B43" s="860"/>
      <c r="C43" s="466"/>
      <c r="D43" s="443"/>
      <c r="E43" s="443"/>
      <c r="F43" s="443"/>
      <c r="G43" s="849"/>
      <c r="H43" s="849"/>
      <c r="I43" s="862"/>
      <c r="J43" s="857"/>
      <c r="K43" s="443"/>
      <c r="L43" s="448"/>
      <c r="M43" s="441"/>
      <c r="N43" s="450">
        <v>0.1</v>
      </c>
      <c r="O43" s="449"/>
      <c r="P43" s="430"/>
      <c r="Q43" s="430"/>
      <c r="R43" s="488">
        <f>P43+Q43</f>
        <v>0</v>
      </c>
    </row>
    <row r="44" spans="2:18" ht="13.5" customHeight="1">
      <c r="B44" s="860"/>
      <c r="C44" s="446"/>
      <c r="D44" s="445"/>
      <c r="E44" s="445"/>
      <c r="F44" s="444"/>
      <c r="G44" s="849"/>
      <c r="H44" s="849"/>
      <c r="I44" s="862"/>
      <c r="J44" s="857"/>
      <c r="K44" s="443"/>
      <c r="L44" s="441"/>
      <c r="M44" s="441"/>
      <c r="N44" s="440">
        <v>0.2</v>
      </c>
      <c r="O44" s="449"/>
      <c r="P44" s="430"/>
      <c r="Q44" s="430"/>
      <c r="R44" s="488">
        <f>P44+Q44</f>
        <v>0</v>
      </c>
    </row>
    <row r="45" spans="2:18" ht="13.5" customHeight="1" thickBot="1">
      <c r="B45" s="897"/>
      <c r="C45" s="437"/>
      <c r="D45" s="436"/>
      <c r="E45" s="436"/>
      <c r="F45" s="435"/>
      <c r="G45" s="850"/>
      <c r="H45" s="850"/>
      <c r="I45" s="894"/>
      <c r="J45" s="858"/>
      <c r="K45" s="448">
        <f>K41+K40</f>
        <v>0</v>
      </c>
      <c r="L45" s="448"/>
      <c r="M45" s="433"/>
      <c r="N45" s="465">
        <v>0.5</v>
      </c>
      <c r="O45" s="431"/>
      <c r="P45" s="430"/>
      <c r="Q45" s="430"/>
      <c r="R45" s="429">
        <f>O45+P45+Q45</f>
        <v>0</v>
      </c>
    </row>
    <row r="46" spans="2:18" ht="13.5" customHeight="1">
      <c r="B46" s="859">
        <v>7</v>
      </c>
      <c r="C46" s="487">
        <v>0.75</v>
      </c>
      <c r="D46" s="461">
        <f>D48+D49</f>
        <v>0</v>
      </c>
      <c r="E46" s="461">
        <f>E48+E49</f>
        <v>0</v>
      </c>
      <c r="F46" s="461">
        <f>D46-E46</f>
        <v>0</v>
      </c>
      <c r="G46" s="855"/>
      <c r="H46" s="855"/>
      <c r="I46" s="861">
        <v>0.75</v>
      </c>
      <c r="J46" s="486"/>
      <c r="K46" s="472"/>
      <c r="L46" s="472"/>
      <c r="M46" s="472"/>
      <c r="N46" s="485"/>
      <c r="O46" s="485"/>
      <c r="P46" s="485"/>
      <c r="Q46" s="485"/>
      <c r="R46" s="461">
        <f>SUM(R50:R55)</f>
        <v>0</v>
      </c>
    </row>
    <row r="47" spans="2:18" ht="13.5" customHeight="1">
      <c r="B47" s="860"/>
      <c r="C47" s="470" t="s">
        <v>366</v>
      </c>
      <c r="D47" s="453"/>
      <c r="E47" s="453"/>
      <c r="F47" s="453">
        <f>D47-E47</f>
        <v>0</v>
      </c>
      <c r="G47" s="849"/>
      <c r="H47" s="849"/>
      <c r="I47" s="862"/>
      <c r="J47" s="848"/>
      <c r="K47" s="443"/>
      <c r="L47" s="443"/>
      <c r="M47" s="443"/>
      <c r="N47" s="484"/>
      <c r="O47" s="484"/>
      <c r="P47" s="484"/>
      <c r="Q47" s="484"/>
      <c r="R47" s="443"/>
    </row>
    <row r="48" spans="2:18" ht="13.5" customHeight="1">
      <c r="B48" s="860"/>
      <c r="C48" s="456" t="s">
        <v>362</v>
      </c>
      <c r="D48" s="441"/>
      <c r="E48" s="441"/>
      <c r="F48" s="441">
        <f>D48-E48</f>
        <v>0</v>
      </c>
      <c r="G48" s="849"/>
      <c r="H48" s="849"/>
      <c r="I48" s="862"/>
      <c r="J48" s="849"/>
      <c r="K48" s="441"/>
      <c r="L48" s="443"/>
      <c r="M48" s="443"/>
      <c r="N48" s="484"/>
      <c r="O48" s="484"/>
      <c r="P48" s="484"/>
      <c r="Q48" s="484"/>
      <c r="R48" s="443"/>
    </row>
    <row r="49" spans="2:22" ht="13.5" customHeight="1">
      <c r="B49" s="860"/>
      <c r="C49" s="456" t="s">
        <v>361</v>
      </c>
      <c r="D49" s="441"/>
      <c r="E49" s="441"/>
      <c r="F49" s="441">
        <f>D49-E49</f>
        <v>0</v>
      </c>
      <c r="G49" s="849"/>
      <c r="H49" s="849"/>
      <c r="I49" s="862"/>
      <c r="J49" s="849"/>
      <c r="K49" s="441"/>
      <c r="L49" s="451"/>
      <c r="M49" s="451"/>
      <c r="N49" s="483"/>
      <c r="O49" s="483"/>
      <c r="P49" s="483"/>
      <c r="Q49" s="483"/>
      <c r="R49" s="451"/>
    </row>
    <row r="50" spans="2:22" ht="13.5" customHeight="1">
      <c r="B50" s="860"/>
      <c r="C50" s="479"/>
      <c r="D50" s="445"/>
      <c r="E50" s="445"/>
      <c r="F50" s="444"/>
      <c r="G50" s="849"/>
      <c r="H50" s="849"/>
      <c r="I50" s="862"/>
      <c r="J50" s="849"/>
      <c r="K50" s="451"/>
      <c r="L50" s="441"/>
      <c r="M50" s="442"/>
      <c r="N50" s="440">
        <v>0</v>
      </c>
      <c r="O50" s="482"/>
      <c r="P50" s="430"/>
      <c r="Q50" s="430"/>
      <c r="R50" s="438">
        <f>P50+Q50</f>
        <v>0</v>
      </c>
    </row>
    <row r="51" spans="2:22" ht="13.5" customHeight="1">
      <c r="B51" s="860"/>
      <c r="C51" s="479"/>
      <c r="D51" s="445"/>
      <c r="E51" s="445"/>
      <c r="F51" s="444"/>
      <c r="G51" s="849"/>
      <c r="H51" s="849"/>
      <c r="I51" s="862"/>
      <c r="J51" s="849"/>
      <c r="K51" s="459"/>
      <c r="L51" s="441"/>
      <c r="M51" s="441"/>
      <c r="N51" s="440">
        <v>0.1</v>
      </c>
      <c r="O51" s="481"/>
      <c r="P51" s="430"/>
      <c r="Q51" s="430"/>
      <c r="R51" s="438">
        <f>P51+Q51</f>
        <v>0</v>
      </c>
    </row>
    <row r="52" spans="2:22" ht="13.5" customHeight="1">
      <c r="B52" s="860"/>
      <c r="C52" s="479"/>
      <c r="D52" s="445"/>
      <c r="E52" s="445"/>
      <c r="F52" s="444"/>
      <c r="G52" s="849"/>
      <c r="H52" s="849"/>
      <c r="I52" s="862"/>
      <c r="J52" s="849"/>
      <c r="K52" s="443"/>
      <c r="L52" s="441"/>
      <c r="M52" s="480"/>
      <c r="N52" s="440">
        <v>0.2</v>
      </c>
      <c r="O52" s="447"/>
      <c r="P52" s="430"/>
      <c r="Q52" s="430"/>
      <c r="R52" s="438">
        <f>P52+Q52</f>
        <v>0</v>
      </c>
    </row>
    <row r="53" spans="2:22" ht="13.5" customHeight="1">
      <c r="B53" s="860"/>
      <c r="C53" s="479"/>
      <c r="D53" s="445"/>
      <c r="E53" s="445"/>
      <c r="F53" s="444"/>
      <c r="G53" s="849"/>
      <c r="H53" s="849"/>
      <c r="I53" s="862"/>
      <c r="J53" s="849"/>
      <c r="K53" s="443"/>
      <c r="L53" s="441"/>
      <c r="M53" s="441"/>
      <c r="N53" s="440">
        <v>0.5</v>
      </c>
      <c r="O53" s="447"/>
      <c r="P53" s="430"/>
      <c r="Q53" s="430"/>
      <c r="R53" s="438">
        <f>P53+Q53</f>
        <v>0</v>
      </c>
    </row>
    <row r="54" spans="2:22" ht="13.5" customHeight="1">
      <c r="B54" s="860"/>
      <c r="C54" s="479"/>
      <c r="D54" s="445"/>
      <c r="E54" s="445"/>
      <c r="F54" s="444"/>
      <c r="G54" s="849"/>
      <c r="H54" s="849"/>
      <c r="I54" s="862"/>
      <c r="J54" s="849"/>
      <c r="K54" s="443"/>
      <c r="L54" s="441"/>
      <c r="M54" s="478"/>
      <c r="N54" s="440">
        <v>0.7</v>
      </c>
      <c r="O54" s="449"/>
      <c r="P54" s="477"/>
      <c r="Q54" s="477"/>
      <c r="R54" s="438">
        <f>P54+Q54</f>
        <v>0</v>
      </c>
    </row>
    <row r="55" spans="2:22" ht="13.5" customHeight="1" thickBot="1">
      <c r="B55" s="897"/>
      <c r="C55" s="476"/>
      <c r="D55" s="436"/>
      <c r="E55" s="436"/>
      <c r="F55" s="435"/>
      <c r="G55" s="850"/>
      <c r="H55" s="850"/>
      <c r="I55" s="894"/>
      <c r="J55" s="850"/>
      <c r="K55" s="434">
        <f>K48+K49</f>
        <v>0</v>
      </c>
      <c r="L55" s="434"/>
      <c r="M55" s="475"/>
      <c r="N55" s="474">
        <v>0.75</v>
      </c>
      <c r="O55" s="431"/>
      <c r="P55" s="431"/>
      <c r="Q55" s="431"/>
      <c r="R55" s="429">
        <f>O55+P55+Q55</f>
        <v>0</v>
      </c>
    </row>
    <row r="56" spans="2:22" ht="13.5" customHeight="1">
      <c r="B56" s="859">
        <v>8</v>
      </c>
      <c r="C56" s="473">
        <v>1</v>
      </c>
      <c r="D56" s="461">
        <f>D59+D60</f>
        <v>0</v>
      </c>
      <c r="E56" s="461">
        <f>E59+E60</f>
        <v>0</v>
      </c>
      <c r="F56" s="441">
        <f>D56-E56</f>
        <v>0</v>
      </c>
      <c r="G56" s="855"/>
      <c r="H56" s="855"/>
      <c r="I56" s="861">
        <v>1</v>
      </c>
      <c r="J56" s="461"/>
      <c r="K56" s="472"/>
      <c r="L56" s="472"/>
      <c r="M56" s="451"/>
      <c r="N56" s="471"/>
      <c r="O56" s="471"/>
      <c r="P56" s="471"/>
      <c r="Q56" s="471"/>
      <c r="R56" s="448">
        <f>SUM(R61:R66)</f>
        <v>0</v>
      </c>
    </row>
    <row r="57" spans="2:22" ht="13.5" customHeight="1">
      <c r="B57" s="860"/>
      <c r="C57" s="470" t="s">
        <v>366</v>
      </c>
      <c r="D57" s="441"/>
      <c r="E57" s="441"/>
      <c r="F57" s="441">
        <f>D57-E57</f>
        <v>0</v>
      </c>
      <c r="G57" s="849"/>
      <c r="H57" s="849"/>
      <c r="I57" s="862"/>
      <c r="J57" s="848"/>
      <c r="K57" s="452"/>
      <c r="L57" s="451"/>
      <c r="M57" s="443"/>
      <c r="N57" s="443"/>
      <c r="O57" s="443"/>
      <c r="P57" s="443"/>
      <c r="Q57" s="443"/>
      <c r="R57" s="443"/>
    </row>
    <row r="58" spans="2:22" ht="13.5" customHeight="1">
      <c r="B58" s="860"/>
      <c r="C58" s="458" t="s">
        <v>365</v>
      </c>
      <c r="D58" s="457"/>
      <c r="E58" s="457"/>
      <c r="F58" s="441">
        <f>D58-E58</f>
        <v>0</v>
      </c>
      <c r="G58" s="849"/>
      <c r="H58" s="849"/>
      <c r="I58" s="862"/>
      <c r="J58" s="849"/>
      <c r="K58" s="452"/>
      <c r="L58" s="443"/>
      <c r="M58" s="443"/>
      <c r="N58" s="443"/>
      <c r="O58" s="451"/>
      <c r="P58" s="451"/>
      <c r="Q58" s="451"/>
      <c r="R58" s="451"/>
    </row>
    <row r="59" spans="2:22" ht="13.5" customHeight="1">
      <c r="B59" s="860"/>
      <c r="C59" s="456" t="s">
        <v>362</v>
      </c>
      <c r="D59" s="441"/>
      <c r="E59" s="441"/>
      <c r="F59" s="441">
        <f>D59-E59</f>
        <v>0</v>
      </c>
      <c r="G59" s="849"/>
      <c r="H59" s="849"/>
      <c r="I59" s="862"/>
      <c r="J59" s="849"/>
      <c r="K59" s="441"/>
      <c r="L59" s="443"/>
      <c r="M59" s="443"/>
      <c r="N59" s="469"/>
      <c r="O59" s="449"/>
      <c r="P59" s="467"/>
      <c r="Q59" s="467"/>
      <c r="R59" s="454"/>
    </row>
    <row r="60" spans="2:22" ht="15.75" customHeight="1">
      <c r="B60" s="860"/>
      <c r="C60" s="456" t="s">
        <v>361</v>
      </c>
      <c r="D60" s="441"/>
      <c r="E60" s="441"/>
      <c r="F60" s="441">
        <f>D60-E60</f>
        <v>0</v>
      </c>
      <c r="G60" s="849"/>
      <c r="H60" s="849"/>
      <c r="I60" s="862"/>
      <c r="J60" s="849"/>
      <c r="K60" s="441"/>
      <c r="L60" s="443"/>
      <c r="M60" s="443"/>
      <c r="N60" s="468"/>
      <c r="O60" s="447"/>
      <c r="P60" s="467"/>
      <c r="Q60" s="467"/>
      <c r="R60" s="454"/>
      <c r="S60" s="420"/>
      <c r="T60" s="420"/>
      <c r="U60" s="420"/>
      <c r="V60" s="420"/>
    </row>
    <row r="61" spans="2:22">
      <c r="B61" s="860"/>
      <c r="C61" s="466"/>
      <c r="D61" s="443"/>
      <c r="E61" s="443"/>
      <c r="F61" s="443"/>
      <c r="G61" s="849"/>
      <c r="H61" s="849"/>
      <c r="I61" s="862"/>
      <c r="J61" s="849"/>
      <c r="K61" s="443"/>
      <c r="L61" s="441"/>
      <c r="M61" s="441"/>
      <c r="N61" s="450">
        <v>0</v>
      </c>
      <c r="O61" s="447"/>
      <c r="P61" s="430"/>
      <c r="Q61" s="430"/>
      <c r="R61" s="438">
        <f>P61+Q61</f>
        <v>0</v>
      </c>
      <c r="S61" s="420"/>
      <c r="T61" s="420"/>
      <c r="U61" s="420"/>
      <c r="V61" s="420"/>
    </row>
    <row r="62" spans="2:22">
      <c r="B62" s="860"/>
      <c r="C62" s="466"/>
      <c r="D62" s="443"/>
      <c r="E62" s="443"/>
      <c r="F62" s="443"/>
      <c r="G62" s="849"/>
      <c r="H62" s="849"/>
      <c r="I62" s="862"/>
      <c r="J62" s="849"/>
      <c r="K62" s="443"/>
      <c r="L62" s="448"/>
      <c r="M62" s="441"/>
      <c r="N62" s="440">
        <v>0.1</v>
      </c>
      <c r="O62" s="447"/>
      <c r="P62" s="430"/>
      <c r="Q62" s="430"/>
      <c r="R62" s="438">
        <f>P62+Q62</f>
        <v>0</v>
      </c>
    </row>
    <row r="63" spans="2:22" ht="15.75" customHeight="1">
      <c r="B63" s="860"/>
      <c r="C63" s="446"/>
      <c r="D63" s="445"/>
      <c r="E63" s="445"/>
      <c r="F63" s="444"/>
      <c r="G63" s="849"/>
      <c r="H63" s="849"/>
      <c r="I63" s="862"/>
      <c r="J63" s="849"/>
      <c r="K63" s="451"/>
      <c r="L63" s="441"/>
      <c r="M63" s="441"/>
      <c r="N63" s="440">
        <v>0.2</v>
      </c>
      <c r="O63" s="447"/>
      <c r="P63" s="430"/>
      <c r="Q63" s="430"/>
      <c r="R63" s="438">
        <f>P63+Q63</f>
        <v>0</v>
      </c>
    </row>
    <row r="64" spans="2:22">
      <c r="B64" s="860"/>
      <c r="C64" s="446"/>
      <c r="D64" s="445"/>
      <c r="E64" s="445"/>
      <c r="F64" s="444"/>
      <c r="G64" s="849"/>
      <c r="H64" s="849"/>
      <c r="I64" s="862"/>
      <c r="J64" s="849"/>
      <c r="K64" s="443"/>
      <c r="L64" s="441"/>
      <c r="M64" s="441"/>
      <c r="N64" s="465">
        <v>0.5</v>
      </c>
      <c r="O64" s="447"/>
      <c r="P64" s="430"/>
      <c r="Q64" s="430"/>
      <c r="R64" s="438">
        <f>P64+Q64</f>
        <v>0</v>
      </c>
    </row>
    <row r="65" spans="2:18">
      <c r="B65" s="860"/>
      <c r="C65" s="446"/>
      <c r="D65" s="445"/>
      <c r="E65" s="445"/>
      <c r="F65" s="444"/>
      <c r="G65" s="849"/>
      <c r="H65" s="849"/>
      <c r="I65" s="862"/>
      <c r="J65" s="849"/>
      <c r="K65" s="452"/>
      <c r="L65" s="453"/>
      <c r="M65" s="453"/>
      <c r="N65" s="440">
        <v>0.7</v>
      </c>
      <c r="O65" s="439"/>
      <c r="P65" s="430"/>
      <c r="Q65" s="430"/>
      <c r="R65" s="438">
        <f>P65+Q65</f>
        <v>0</v>
      </c>
    </row>
    <row r="66" spans="2:18" ht="15" thickBot="1">
      <c r="B66" s="897"/>
      <c r="C66" s="437"/>
      <c r="D66" s="436"/>
      <c r="E66" s="436"/>
      <c r="F66" s="435"/>
      <c r="G66" s="850"/>
      <c r="H66" s="850"/>
      <c r="I66" s="894"/>
      <c r="J66" s="850"/>
      <c r="K66" s="434">
        <f>K59+K60</f>
        <v>0</v>
      </c>
      <c r="L66" s="434"/>
      <c r="M66" s="434"/>
      <c r="N66" s="464">
        <v>1</v>
      </c>
      <c r="O66" s="431"/>
      <c r="P66" s="430"/>
      <c r="Q66" s="430"/>
      <c r="R66" s="429">
        <f>O66+P66+Q66</f>
        <v>0</v>
      </c>
    </row>
    <row r="67" spans="2:18">
      <c r="B67" s="859">
        <v>9</v>
      </c>
      <c r="C67" s="463">
        <v>1.5</v>
      </c>
      <c r="D67" s="461">
        <f>D70+D71</f>
        <v>0</v>
      </c>
      <c r="E67" s="461">
        <f>E70+E71</f>
        <v>0</v>
      </c>
      <c r="F67" s="441">
        <f>D67-E67</f>
        <v>0</v>
      </c>
      <c r="G67" s="855"/>
      <c r="H67" s="855"/>
      <c r="I67" s="861">
        <v>1.5</v>
      </c>
      <c r="J67" s="461"/>
      <c r="K67" s="451"/>
      <c r="L67" s="451"/>
      <c r="M67" s="451"/>
      <c r="N67" s="462"/>
      <c r="O67" s="462"/>
      <c r="P67" s="462"/>
      <c r="Q67" s="462"/>
      <c r="R67" s="461">
        <f>SUM(R72:R78)</f>
        <v>0</v>
      </c>
    </row>
    <row r="68" spans="2:18">
      <c r="B68" s="860"/>
      <c r="C68" s="460" t="s">
        <v>364</v>
      </c>
      <c r="D68" s="442"/>
      <c r="E68" s="448"/>
      <c r="F68" s="441">
        <f>D68-E68</f>
        <v>0</v>
      </c>
      <c r="G68" s="849"/>
      <c r="H68" s="849"/>
      <c r="I68" s="862"/>
      <c r="J68" s="848"/>
      <c r="K68" s="443"/>
      <c r="L68" s="459"/>
      <c r="M68" s="443"/>
      <c r="N68" s="443"/>
      <c r="O68" s="443"/>
      <c r="P68" s="451"/>
      <c r="Q68" s="443"/>
      <c r="R68" s="451"/>
    </row>
    <row r="69" spans="2:18">
      <c r="B69" s="860"/>
      <c r="C69" s="458" t="s">
        <v>363</v>
      </c>
      <c r="D69" s="457"/>
      <c r="E69" s="457"/>
      <c r="F69" s="441">
        <f>D69-E69</f>
        <v>0</v>
      </c>
      <c r="G69" s="849"/>
      <c r="H69" s="849"/>
      <c r="I69" s="862"/>
      <c r="J69" s="849"/>
      <c r="K69" s="443"/>
      <c r="L69" s="443"/>
      <c r="M69" s="443"/>
      <c r="N69" s="443"/>
      <c r="O69" s="454"/>
      <c r="P69" s="454"/>
      <c r="Q69" s="454"/>
      <c r="R69" s="454"/>
    </row>
    <row r="70" spans="2:18">
      <c r="B70" s="860"/>
      <c r="C70" s="456" t="s">
        <v>362</v>
      </c>
      <c r="D70" s="441"/>
      <c r="E70" s="441"/>
      <c r="F70" s="441">
        <f>D70-E70</f>
        <v>0</v>
      </c>
      <c r="G70" s="849"/>
      <c r="H70" s="849"/>
      <c r="I70" s="862"/>
      <c r="J70" s="849"/>
      <c r="K70" s="441"/>
      <c r="L70" s="443"/>
      <c r="M70" s="452"/>
      <c r="N70" s="443"/>
      <c r="O70" s="454"/>
      <c r="P70" s="454"/>
      <c r="Q70" s="454"/>
      <c r="R70" s="454"/>
    </row>
    <row r="71" spans="2:18">
      <c r="B71" s="860"/>
      <c r="C71" s="456" t="s">
        <v>361</v>
      </c>
      <c r="D71" s="441"/>
      <c r="E71" s="441"/>
      <c r="F71" s="441">
        <f>D71-E71</f>
        <v>0</v>
      </c>
      <c r="G71" s="849"/>
      <c r="H71" s="849"/>
      <c r="I71" s="862"/>
      <c r="J71" s="849"/>
      <c r="K71" s="441"/>
      <c r="L71" s="443"/>
      <c r="M71" s="452"/>
      <c r="N71" s="451"/>
      <c r="O71" s="455"/>
      <c r="P71" s="454"/>
      <c r="Q71" s="455"/>
      <c r="R71" s="454"/>
    </row>
    <row r="72" spans="2:18">
      <c r="B72" s="860"/>
      <c r="C72" s="446"/>
      <c r="D72" s="445"/>
      <c r="E72" s="445"/>
      <c r="F72" s="444"/>
      <c r="G72" s="849"/>
      <c r="H72" s="849"/>
      <c r="I72" s="862"/>
      <c r="J72" s="849"/>
      <c r="K72" s="443"/>
      <c r="L72" s="448"/>
      <c r="M72" s="453"/>
      <c r="N72" s="450">
        <v>0</v>
      </c>
      <c r="O72" s="449"/>
      <c r="P72" s="430"/>
      <c r="Q72" s="430"/>
      <c r="R72" s="438">
        <f t="shared" ref="R72:R77" si="1">P72+Q72</f>
        <v>0</v>
      </c>
    </row>
    <row r="73" spans="2:18">
      <c r="B73" s="860"/>
      <c r="C73" s="446"/>
      <c r="D73" s="445"/>
      <c r="E73" s="445"/>
      <c r="F73" s="444"/>
      <c r="G73" s="849"/>
      <c r="H73" s="849"/>
      <c r="I73" s="862"/>
      <c r="J73" s="849"/>
      <c r="K73" s="452"/>
      <c r="L73" s="442"/>
      <c r="M73" s="448"/>
      <c r="N73" s="450">
        <v>0.1</v>
      </c>
      <c r="O73" s="449"/>
      <c r="P73" s="430"/>
      <c r="Q73" s="430"/>
      <c r="R73" s="438">
        <f t="shared" si="1"/>
        <v>0</v>
      </c>
    </row>
    <row r="74" spans="2:18">
      <c r="B74" s="860"/>
      <c r="C74" s="446"/>
      <c r="D74" s="445"/>
      <c r="E74" s="445"/>
      <c r="F74" s="444"/>
      <c r="G74" s="849"/>
      <c r="H74" s="849"/>
      <c r="I74" s="862"/>
      <c r="J74" s="849"/>
      <c r="K74" s="451"/>
      <c r="L74" s="441"/>
      <c r="M74" s="441"/>
      <c r="N74" s="450">
        <v>0.2</v>
      </c>
      <c r="O74" s="449"/>
      <c r="P74" s="430"/>
      <c r="Q74" s="430"/>
      <c r="R74" s="438">
        <f t="shared" si="1"/>
        <v>0</v>
      </c>
    </row>
    <row r="75" spans="2:18">
      <c r="B75" s="860"/>
      <c r="C75" s="446"/>
      <c r="D75" s="445"/>
      <c r="E75" s="445"/>
      <c r="F75" s="444"/>
      <c r="G75" s="849"/>
      <c r="H75" s="849"/>
      <c r="I75" s="862"/>
      <c r="J75" s="849"/>
      <c r="K75" s="443"/>
      <c r="L75" s="441"/>
      <c r="M75" s="441"/>
      <c r="N75" s="440">
        <v>0.5</v>
      </c>
      <c r="O75" s="447"/>
      <c r="P75" s="430"/>
      <c r="Q75" s="430"/>
      <c r="R75" s="438">
        <f t="shared" si="1"/>
        <v>0</v>
      </c>
    </row>
    <row r="76" spans="2:18">
      <c r="B76" s="860"/>
      <c r="C76" s="446"/>
      <c r="D76" s="445"/>
      <c r="E76" s="445"/>
      <c r="F76" s="444"/>
      <c r="G76" s="849"/>
      <c r="H76" s="849"/>
      <c r="I76" s="862"/>
      <c r="J76" s="849"/>
      <c r="K76" s="443"/>
      <c r="L76" s="448"/>
      <c r="M76" s="441"/>
      <c r="N76" s="440">
        <v>0.7</v>
      </c>
      <c r="O76" s="447"/>
      <c r="P76" s="430"/>
      <c r="Q76" s="430"/>
      <c r="R76" s="438">
        <f t="shared" si="1"/>
        <v>0</v>
      </c>
    </row>
    <row r="77" spans="2:18">
      <c r="B77" s="860"/>
      <c r="C77" s="446"/>
      <c r="D77" s="445"/>
      <c r="E77" s="445"/>
      <c r="F77" s="444"/>
      <c r="G77" s="849"/>
      <c r="H77" s="849"/>
      <c r="I77" s="862"/>
      <c r="J77" s="849"/>
      <c r="K77" s="443"/>
      <c r="L77" s="442"/>
      <c r="M77" s="441"/>
      <c r="N77" s="440">
        <v>1</v>
      </c>
      <c r="O77" s="439"/>
      <c r="P77" s="430"/>
      <c r="Q77" s="430"/>
      <c r="R77" s="438">
        <f t="shared" si="1"/>
        <v>0</v>
      </c>
    </row>
    <row r="78" spans="2:18" ht="15" thickBot="1">
      <c r="B78" s="897"/>
      <c r="C78" s="437"/>
      <c r="D78" s="436"/>
      <c r="E78" s="436"/>
      <c r="F78" s="435"/>
      <c r="G78" s="850"/>
      <c r="H78" s="850"/>
      <c r="I78" s="894"/>
      <c r="J78" s="850"/>
      <c r="K78" s="434">
        <f>K70+K71</f>
        <v>0</v>
      </c>
      <c r="L78" s="433"/>
      <c r="M78" s="433"/>
      <c r="N78" s="432">
        <v>1.5</v>
      </c>
      <c r="O78" s="431"/>
      <c r="P78" s="430"/>
      <c r="Q78" s="430"/>
      <c r="R78" s="429">
        <f>O78+P78+Q78</f>
        <v>0</v>
      </c>
    </row>
    <row r="79" spans="2:18" ht="15.75" thickBot="1">
      <c r="B79" s="428" t="s">
        <v>2</v>
      </c>
      <c r="C79" s="891" t="s">
        <v>410</v>
      </c>
      <c r="D79" s="892"/>
      <c r="E79" s="892"/>
      <c r="F79" s="892"/>
      <c r="G79" s="892"/>
      <c r="H79" s="892"/>
      <c r="I79" s="893"/>
      <c r="J79" s="427">
        <f>J18+J23+J30+J38+J46+J56+J67</f>
        <v>0</v>
      </c>
      <c r="K79" s="427">
        <f>K18+K29+K37+K45+K55+K66+K78</f>
        <v>0</v>
      </c>
      <c r="L79" s="425">
        <f>L27+L28+L29+L34+L35+L36+L37+L42+L43+L44+L45+L50+L51+L52+L53+L54+L55+L61+L62+L63+L64+L65+L66+L72+L73+L74+L75+L76+L77+L78</f>
        <v>0</v>
      </c>
      <c r="M79" s="425">
        <f>M27+M28+M29+M34+M35+M36+M37+M42+M43+M44+M45+M50+M51+M52+M53+M54+M55+M61+M62+M63+M64+M65+M66+M72+M73+M74+M75+M76+M77+M78</f>
        <v>0</v>
      </c>
      <c r="N79" s="426"/>
      <c r="O79" s="425">
        <f>O18+O29+O37+O45+O55+O66+O78</f>
        <v>0</v>
      </c>
      <c r="P79" s="425">
        <f>P27+P28+P29+P34+P35+P36+P37+P42+P43+P44+P45+P50+P51+P52+P53+P54+P55+P61+P62+P63+P64+P65+P66+P72+P73+P74+P75+P77+P78+P76</f>
        <v>0</v>
      </c>
      <c r="Q79" s="425">
        <f>Q27+Q28+Q29+Q34+Q35+Q36+Q37+Q42+Q43+Q44+Q45+Q50+Q51+Q52+Q53+Q54+Q55+Q61+Q62+Q63+Q64+Q65+Q66+Q72+Q73+Q74+Q75+Q77+Q78+Q76</f>
        <v>0</v>
      </c>
      <c r="R79" s="424">
        <f>R18+R23+R30+R38+R46+R56+R67</f>
        <v>0</v>
      </c>
    </row>
    <row r="80" spans="2:18">
      <c r="B80" s="421"/>
      <c r="C80" s="304"/>
      <c r="D80" s="423"/>
      <c r="E80" s="421"/>
      <c r="F80" s="421"/>
      <c r="G80" s="421"/>
      <c r="H80" s="421"/>
      <c r="I80" s="421"/>
      <c r="J80" s="421"/>
      <c r="K80" s="422"/>
      <c r="L80" s="421"/>
      <c r="M80" s="421"/>
      <c r="N80" s="421"/>
      <c r="O80" s="421"/>
      <c r="P80" s="421"/>
      <c r="Q80" s="421"/>
      <c r="R80" s="421"/>
    </row>
    <row r="81" spans="2:18">
      <c r="B81" s="417"/>
      <c r="C81" s="419" t="s">
        <v>205</v>
      </c>
      <c r="D81" s="417"/>
      <c r="E81" s="417"/>
      <c r="F81" s="417"/>
      <c r="G81" s="417"/>
      <c r="H81" s="417"/>
      <c r="I81" s="417"/>
      <c r="J81" s="417"/>
      <c r="K81" s="418"/>
      <c r="L81" s="417"/>
      <c r="M81" s="417"/>
      <c r="N81" s="417"/>
      <c r="O81" s="417"/>
      <c r="P81" s="417"/>
      <c r="Q81" s="417"/>
      <c r="R81" s="417"/>
    </row>
    <row r="82" spans="2:18" ht="14.25" customHeight="1">
      <c r="B82" s="417"/>
      <c r="C82" s="890" t="s">
        <v>359</v>
      </c>
      <c r="D82" s="890"/>
      <c r="E82" s="890"/>
      <c r="F82" s="890"/>
      <c r="G82" s="890"/>
      <c r="H82" s="890"/>
      <c r="I82" s="890"/>
      <c r="J82" s="890"/>
      <c r="K82" s="890"/>
      <c r="L82" s="890"/>
      <c r="M82" s="890"/>
      <c r="N82" s="890"/>
      <c r="O82" s="890"/>
      <c r="P82" s="890"/>
      <c r="Q82" s="890"/>
      <c r="R82" s="890"/>
    </row>
    <row r="83" spans="2:18" ht="14.25" customHeight="1">
      <c r="B83" s="417"/>
      <c r="C83" s="851" t="s">
        <v>358</v>
      </c>
      <c r="D83" s="851"/>
      <c r="E83" s="851"/>
      <c r="F83" s="851"/>
      <c r="G83" s="851"/>
      <c r="H83" s="851"/>
      <c r="I83" s="851"/>
      <c r="J83" s="851"/>
      <c r="K83" s="851"/>
      <c r="L83" s="851"/>
      <c r="M83" s="851"/>
      <c r="N83" s="851"/>
      <c r="O83" s="851"/>
      <c r="P83" s="851"/>
      <c r="Q83" s="851"/>
      <c r="R83" s="851"/>
    </row>
    <row r="84" spans="2:18">
      <c r="B84" s="417"/>
      <c r="C84" s="417"/>
      <c r="D84" s="417"/>
      <c r="E84" s="417"/>
      <c r="F84" s="417"/>
      <c r="G84" s="417"/>
      <c r="H84" s="417"/>
      <c r="I84" s="417"/>
      <c r="J84" s="417"/>
      <c r="K84" s="418"/>
      <c r="L84" s="417"/>
      <c r="M84" s="417"/>
      <c r="N84" s="417"/>
      <c r="O84" s="417"/>
      <c r="P84" s="417"/>
      <c r="Q84" s="417"/>
      <c r="R84" s="417"/>
    </row>
    <row r="85" spans="2:18">
      <c r="B85" s="417"/>
      <c r="C85" s="417"/>
      <c r="D85" s="417"/>
      <c r="E85" s="417"/>
      <c r="F85" s="417"/>
      <c r="G85" s="417"/>
      <c r="H85" s="417"/>
      <c r="I85" s="417"/>
      <c r="J85" s="417"/>
      <c r="K85" s="418"/>
      <c r="L85" s="417"/>
      <c r="M85" s="417"/>
      <c r="N85" s="417"/>
      <c r="O85" s="417"/>
      <c r="P85" s="417"/>
      <c r="Q85" s="417"/>
      <c r="R85" s="417"/>
    </row>
    <row r="86" spans="2:18">
      <c r="B86" s="417"/>
      <c r="C86" s="417"/>
      <c r="D86" s="417"/>
      <c r="E86" s="417"/>
      <c r="F86" s="417"/>
      <c r="G86" s="417"/>
      <c r="H86" s="417"/>
      <c r="I86" s="417"/>
      <c r="J86" s="417"/>
      <c r="K86" s="418"/>
      <c r="L86" s="417"/>
      <c r="M86" s="417"/>
      <c r="N86" s="417"/>
      <c r="O86" s="417"/>
      <c r="P86" s="417"/>
      <c r="Q86" s="417"/>
      <c r="R86" s="417"/>
    </row>
    <row r="87" spans="2:18">
      <c r="B87" s="417"/>
      <c r="C87" s="417"/>
      <c r="D87" s="417"/>
      <c r="E87" s="417"/>
      <c r="F87" s="417"/>
      <c r="G87" s="417"/>
      <c r="H87" s="417"/>
      <c r="I87" s="417"/>
      <c r="J87" s="417"/>
      <c r="K87" s="418"/>
      <c r="L87" s="417"/>
      <c r="M87" s="417"/>
      <c r="N87" s="417"/>
      <c r="O87" s="417"/>
      <c r="P87" s="417"/>
      <c r="Q87" s="417"/>
      <c r="R87" s="417"/>
    </row>
    <row r="88" spans="2:18">
      <c r="B88" s="417"/>
      <c r="C88" s="417"/>
      <c r="D88" s="417"/>
      <c r="E88" s="417"/>
      <c r="F88" s="417"/>
      <c r="G88" s="417"/>
      <c r="H88" s="417"/>
      <c r="I88" s="417"/>
      <c r="J88" s="417"/>
      <c r="K88" s="418"/>
      <c r="L88" s="417"/>
      <c r="M88" s="417"/>
      <c r="N88" s="417"/>
      <c r="O88" s="417"/>
      <c r="P88" s="417"/>
      <c r="Q88" s="417"/>
      <c r="R88" s="417"/>
    </row>
    <row r="89" spans="2:18">
      <c r="B89" s="417"/>
      <c r="C89" s="417"/>
      <c r="D89" s="417"/>
      <c r="E89" s="417"/>
      <c r="F89" s="417"/>
      <c r="G89" s="417"/>
      <c r="H89" s="417"/>
      <c r="I89" s="417"/>
      <c r="J89" s="417"/>
      <c r="K89" s="418"/>
      <c r="L89" s="417"/>
      <c r="M89" s="417"/>
      <c r="N89" s="417"/>
      <c r="O89" s="417"/>
      <c r="P89" s="417"/>
      <c r="Q89" s="417"/>
      <c r="R89" s="417"/>
    </row>
    <row r="90" spans="2:18">
      <c r="B90" s="417"/>
      <c r="C90" s="417"/>
      <c r="D90" s="417"/>
      <c r="E90" s="417"/>
      <c r="F90" s="417"/>
      <c r="G90" s="417"/>
      <c r="H90" s="417"/>
      <c r="I90" s="417"/>
      <c r="J90" s="417"/>
      <c r="K90" s="418"/>
      <c r="L90" s="417"/>
      <c r="M90" s="417"/>
      <c r="N90" s="417"/>
      <c r="O90" s="417"/>
      <c r="P90" s="417"/>
      <c r="Q90" s="417"/>
      <c r="R90" s="417"/>
    </row>
    <row r="91" spans="2:18">
      <c r="B91" s="417"/>
      <c r="C91" s="417"/>
      <c r="D91" s="417"/>
      <c r="E91" s="417"/>
      <c r="F91" s="417"/>
      <c r="G91" s="417"/>
      <c r="H91" s="417"/>
      <c r="I91" s="417"/>
      <c r="J91" s="417"/>
      <c r="K91" s="418"/>
      <c r="L91" s="417"/>
      <c r="M91" s="417"/>
      <c r="N91" s="417"/>
      <c r="O91" s="417"/>
      <c r="P91" s="417"/>
      <c r="Q91" s="417"/>
      <c r="R91" s="417"/>
    </row>
    <row r="92" spans="2:18">
      <c r="B92" s="417"/>
      <c r="C92" s="417"/>
      <c r="D92" s="417"/>
      <c r="E92" s="417"/>
      <c r="F92" s="417"/>
      <c r="G92" s="417"/>
      <c r="H92" s="417"/>
      <c r="I92" s="417"/>
      <c r="J92" s="417"/>
      <c r="K92" s="418"/>
      <c r="L92" s="417"/>
      <c r="M92" s="417"/>
      <c r="N92" s="417"/>
      <c r="O92" s="417"/>
      <c r="P92" s="417"/>
      <c r="Q92" s="417"/>
      <c r="R92" s="417"/>
    </row>
    <row r="93" spans="2:18">
      <c r="B93" s="417"/>
      <c r="C93" s="417"/>
      <c r="D93" s="417"/>
      <c r="E93" s="417"/>
      <c r="F93" s="417"/>
      <c r="G93" s="417"/>
      <c r="H93" s="417"/>
      <c r="I93" s="417"/>
      <c r="J93" s="417"/>
      <c r="K93" s="418"/>
      <c r="L93" s="417"/>
      <c r="M93" s="417"/>
      <c r="N93" s="417"/>
      <c r="O93" s="417"/>
      <c r="P93" s="417"/>
      <c r="Q93" s="417"/>
      <c r="R93" s="417"/>
    </row>
    <row r="94" spans="2:18">
      <c r="B94" s="417"/>
      <c r="C94" s="417"/>
      <c r="D94" s="417"/>
      <c r="E94" s="417"/>
      <c r="F94" s="417"/>
      <c r="G94" s="417"/>
      <c r="H94" s="417"/>
      <c r="I94" s="417"/>
      <c r="J94" s="417"/>
      <c r="K94" s="418"/>
      <c r="L94" s="417"/>
      <c r="M94" s="417"/>
      <c r="N94" s="417"/>
      <c r="O94" s="417"/>
      <c r="P94" s="417"/>
      <c r="Q94" s="417"/>
      <c r="R94" s="417"/>
    </row>
    <row r="95" spans="2:18">
      <c r="B95" s="417"/>
      <c r="C95" s="417"/>
      <c r="D95" s="417"/>
      <c r="E95" s="417"/>
      <c r="F95" s="417"/>
      <c r="G95" s="417"/>
      <c r="H95" s="417"/>
      <c r="I95" s="417"/>
      <c r="J95" s="417"/>
      <c r="K95" s="418"/>
      <c r="L95" s="417"/>
      <c r="M95" s="417"/>
      <c r="N95" s="417"/>
      <c r="O95" s="417"/>
      <c r="P95" s="417"/>
      <c r="Q95" s="417"/>
      <c r="R95" s="417"/>
    </row>
    <row r="96" spans="2:18">
      <c r="B96" s="417"/>
      <c r="C96" s="417"/>
      <c r="D96" s="417"/>
      <c r="E96" s="417"/>
      <c r="F96" s="417"/>
      <c r="G96" s="417"/>
      <c r="H96" s="417"/>
      <c r="I96" s="417"/>
      <c r="J96" s="417"/>
      <c r="K96" s="418"/>
      <c r="L96" s="417"/>
      <c r="M96" s="417"/>
      <c r="N96" s="417"/>
      <c r="O96" s="417"/>
      <c r="P96" s="417"/>
      <c r="Q96" s="417"/>
      <c r="R96" s="417"/>
    </row>
    <row r="97" spans="2:18">
      <c r="B97" s="417"/>
      <c r="C97" s="417"/>
      <c r="D97" s="417"/>
      <c r="E97" s="417"/>
      <c r="F97" s="417"/>
      <c r="G97" s="417"/>
      <c r="H97" s="417"/>
      <c r="I97" s="417"/>
      <c r="J97" s="417"/>
      <c r="K97" s="418"/>
      <c r="L97" s="417"/>
      <c r="M97" s="417"/>
      <c r="N97" s="417"/>
      <c r="O97" s="417"/>
      <c r="P97" s="417"/>
      <c r="Q97" s="417"/>
      <c r="R97" s="417"/>
    </row>
    <row r="98" spans="2:18">
      <c r="B98" s="417"/>
      <c r="C98" s="417"/>
      <c r="D98" s="417"/>
      <c r="E98" s="417"/>
      <c r="F98" s="417"/>
      <c r="G98" s="417"/>
      <c r="H98" s="417"/>
      <c r="I98" s="417"/>
      <c r="J98" s="417"/>
      <c r="K98" s="418"/>
      <c r="L98" s="417"/>
      <c r="M98" s="417"/>
      <c r="N98" s="417"/>
      <c r="O98" s="417"/>
      <c r="P98" s="417"/>
      <c r="Q98" s="417"/>
      <c r="R98" s="417"/>
    </row>
    <row r="99" spans="2:18">
      <c r="B99" s="417"/>
      <c r="C99" s="417"/>
      <c r="D99" s="417"/>
      <c r="E99" s="417"/>
      <c r="F99" s="417"/>
      <c r="G99" s="417"/>
      <c r="H99" s="417"/>
      <c r="I99" s="417"/>
      <c r="J99" s="417"/>
      <c r="K99" s="418"/>
      <c r="L99" s="417"/>
      <c r="M99" s="417"/>
      <c r="N99" s="417"/>
      <c r="O99" s="417"/>
      <c r="P99" s="417"/>
      <c r="Q99" s="417"/>
      <c r="R99" s="417"/>
    </row>
    <row r="100" spans="2:18">
      <c r="B100" s="417"/>
      <c r="C100" s="417"/>
      <c r="D100" s="417"/>
      <c r="E100" s="417"/>
      <c r="F100" s="417"/>
      <c r="G100" s="417"/>
      <c r="H100" s="417"/>
      <c r="I100" s="417"/>
      <c r="J100" s="417"/>
      <c r="K100" s="418"/>
      <c r="L100" s="417"/>
      <c r="M100" s="417"/>
      <c r="N100" s="417"/>
      <c r="O100" s="417"/>
      <c r="P100" s="417"/>
      <c r="Q100" s="417"/>
      <c r="R100" s="417"/>
    </row>
    <row r="101" spans="2:18">
      <c r="B101" s="417"/>
      <c r="C101" s="417"/>
      <c r="D101" s="417"/>
      <c r="E101" s="417"/>
      <c r="F101" s="417"/>
      <c r="G101" s="417"/>
      <c r="H101" s="417"/>
      <c r="I101" s="417"/>
      <c r="J101" s="417"/>
      <c r="K101" s="418"/>
      <c r="L101" s="417"/>
      <c r="M101" s="417"/>
      <c r="N101" s="417"/>
      <c r="O101" s="417"/>
      <c r="P101" s="417"/>
      <c r="Q101" s="417"/>
      <c r="R101" s="417"/>
    </row>
  </sheetData>
  <mergeCells count="64">
    <mergeCell ref="B7:B8"/>
    <mergeCell ref="C7:C8"/>
    <mergeCell ref="D7:D8"/>
    <mergeCell ref="H7:H8"/>
    <mergeCell ref="B1:C1"/>
    <mergeCell ref="B2:R2"/>
    <mergeCell ref="B3:R3"/>
    <mergeCell ref="B4:R4"/>
    <mergeCell ref="B5:R5"/>
    <mergeCell ref="E6:R6"/>
    <mergeCell ref="K7:K8"/>
    <mergeCell ref="G10:G12"/>
    <mergeCell ref="H10:H11"/>
    <mergeCell ref="E7:E8"/>
    <mergeCell ref="F7:F8"/>
    <mergeCell ref="G7:G8"/>
    <mergeCell ref="I7:I8"/>
    <mergeCell ref="J7:J8"/>
    <mergeCell ref="O7:R7"/>
    <mergeCell ref="L7:M7"/>
    <mergeCell ref="N7:N8"/>
    <mergeCell ref="B46:B55"/>
    <mergeCell ref="G46:G55"/>
    <mergeCell ref="H46:H55"/>
    <mergeCell ref="I46:I55"/>
    <mergeCell ref="J47:J55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</mergeCells>
  <printOptions horizontalCentered="1"/>
  <pageMargins left="0.34" right="0.18" top="0.38" bottom="0.22" header="0.17" footer="0.17"/>
  <pageSetup paperSize="9" scale="40" orientation="landscape" horizontalDpi="4294967292" r:id="rId1"/>
  <headerFooter alignWithMargins="0">
    <oddHeader xml:space="preserve">&amp;L&amp;"Tahoma,Regular"&amp;10Bank/Savings House_________________________&amp;R&amp;"Tahoma,Regular"&amp;10APKR - PMK Form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</vt:i4>
      </vt:variant>
    </vt:vector>
  </HeadingPairs>
  <TitlesOfParts>
    <vt:vector size="31" baseType="lpstr">
      <vt:lpstr>SS</vt:lpstr>
      <vt:lpstr>PT</vt:lpstr>
      <vt:lpstr>APKR-CV CB</vt:lpstr>
      <vt:lpstr>APKR-LSRV</vt:lpstr>
      <vt:lpstr>APKR-JI</vt:lpstr>
      <vt:lpstr>APKR-MRB MO</vt:lpstr>
      <vt:lpstr>APKR-B</vt:lpstr>
      <vt:lpstr>APKR-DTD</vt:lpstr>
      <vt:lpstr>APKR-PMK</vt:lpstr>
      <vt:lpstr>APKR-PSO</vt:lpstr>
      <vt:lpstr>APKR-PDO</vt:lpstr>
      <vt:lpstr>APKR-UIF</vt:lpstr>
      <vt:lpstr>APKR-OP</vt:lpstr>
      <vt:lpstr>APKR-Off bal</vt:lpstr>
      <vt:lpstr>APKR-Total</vt:lpstr>
      <vt:lpstr>VA</vt:lpstr>
      <vt:lpstr>KPVR</vt:lpstr>
      <vt:lpstr>SR-DI</vt:lpstr>
      <vt:lpstr>GR-DI-1</vt:lpstr>
      <vt:lpstr>GR-DI-2</vt:lpstr>
      <vt:lpstr>SI</vt:lpstr>
      <vt:lpstr>RI</vt:lpstr>
      <vt:lpstr>RDDS</vt:lpstr>
      <vt:lpstr>NLI</vt:lpstr>
      <vt:lpstr>RPCS</vt:lpstr>
      <vt:lpstr>Opcii</vt:lpstr>
      <vt:lpstr>ОР</vt:lpstr>
      <vt:lpstr>АК</vt:lpstr>
      <vt:lpstr>D75 Form</vt:lpstr>
      <vt:lpstr>RI!Print_Area</vt:lpstr>
      <vt:lpstr>SS!Print_Titles</vt:lpstr>
    </vt:vector>
  </TitlesOfParts>
  <Company>NBRM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Frosina Celeska</dc:creator>
  <cp:lastModifiedBy>Marija Gavrilova</cp:lastModifiedBy>
  <cp:lastPrinted>2014-01-30T12:03:52Z</cp:lastPrinted>
  <dcterms:created xsi:type="dcterms:W3CDTF">2007-08-07T10:45:22Z</dcterms:created>
  <dcterms:modified xsi:type="dcterms:W3CDTF">2023-01-25T07:50:13Z</dcterms:modified>
</cp:coreProperties>
</file>